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540" windowWidth="14955" windowHeight="7950" activeTab="1"/>
  </bookViews>
  <sheets>
    <sheet name="Indice" sheetId="38" r:id="rId1"/>
    <sheet name="CAPV" sheetId="33" r:id="rId2"/>
    <sheet name="Codigos" sheetId="1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Q37" i="33" l="1"/>
  <c r="BP37" i="33"/>
  <c r="BQ36" i="33"/>
  <c r="BP36" i="33"/>
  <c r="BR36" i="33" s="1"/>
  <c r="BQ35" i="33"/>
  <c r="BP35" i="33"/>
  <c r="BQ34" i="33"/>
  <c r="BP34" i="33"/>
  <c r="BR34" i="33" s="1"/>
  <c r="BQ33" i="33"/>
  <c r="BP33" i="33"/>
  <c r="BQ32" i="33"/>
  <c r="BP32" i="33"/>
  <c r="BQ31" i="33"/>
  <c r="BP31" i="33"/>
  <c r="BQ30" i="33"/>
  <c r="BR30" i="33" s="1"/>
  <c r="BP30" i="33"/>
  <c r="BQ29" i="33"/>
  <c r="BP29" i="33"/>
  <c r="BQ28" i="33"/>
  <c r="BP28" i="33"/>
  <c r="BQ27" i="33"/>
  <c r="BP27" i="33"/>
  <c r="BQ26" i="33"/>
  <c r="BP26" i="33"/>
  <c r="BQ25" i="33"/>
  <c r="BP25" i="33"/>
  <c r="BQ24" i="33"/>
  <c r="BR24" i="33" s="1"/>
  <c r="BP24" i="33"/>
  <c r="BQ23" i="33"/>
  <c r="BP23" i="33"/>
  <c r="BR22" i="33"/>
  <c r="BQ22" i="33"/>
  <c r="BP22" i="33"/>
  <c r="BQ21" i="33"/>
  <c r="BP21" i="33"/>
  <c r="BQ20" i="33"/>
  <c r="BP20" i="33"/>
  <c r="BR20" i="33" s="1"/>
  <c r="BQ19" i="33"/>
  <c r="BP19" i="33"/>
  <c r="BQ18" i="33"/>
  <c r="BP18" i="33"/>
  <c r="BR18" i="33" s="1"/>
  <c r="BQ17" i="33"/>
  <c r="BP17" i="33"/>
  <c r="BQ16" i="33"/>
  <c r="BP16" i="33"/>
  <c r="BQ15" i="33"/>
  <c r="BP15" i="33"/>
  <c r="BQ14" i="33"/>
  <c r="BP14" i="33"/>
  <c r="BR14" i="33" s="1"/>
  <c r="BQ13" i="33"/>
  <c r="BP13" i="33"/>
  <c r="BQ12" i="33"/>
  <c r="BP12" i="33"/>
  <c r="BQ11" i="33"/>
  <c r="BP11" i="33"/>
  <c r="BQ10" i="33"/>
  <c r="BP10" i="33"/>
  <c r="BQ9" i="33"/>
  <c r="BP9" i="33"/>
  <c r="BQ8" i="33"/>
  <c r="BR8" i="33" s="1"/>
  <c r="BP8" i="33"/>
  <c r="BQ7" i="33"/>
  <c r="BP7" i="33"/>
  <c r="BQ6" i="33"/>
  <c r="BP6" i="33"/>
  <c r="BR6" i="33" s="1"/>
  <c r="BQ5" i="33"/>
  <c r="BP5" i="33"/>
  <c r="BP2" i="33"/>
  <c r="BR10" i="33" l="1"/>
  <c r="BR12" i="33"/>
  <c r="BR32" i="33"/>
  <c r="BR16" i="33"/>
  <c r="BR26" i="33"/>
  <c r="BR28" i="33"/>
  <c r="BQ38" i="33"/>
  <c r="BT38" i="33" s="1"/>
  <c r="BT24" i="33"/>
  <c r="BT18" i="33"/>
  <c r="BT16" i="33"/>
  <c r="BT14" i="33"/>
  <c r="BT10" i="33"/>
  <c r="BT8" i="33"/>
  <c r="BT6" i="33"/>
  <c r="BT15" i="33"/>
  <c r="BT23" i="33"/>
  <c r="BT28" i="33"/>
  <c r="BT31" i="33"/>
  <c r="BT36" i="33"/>
  <c r="BT9" i="33"/>
  <c r="BT17" i="33"/>
  <c r="BT30" i="33"/>
  <c r="BT33" i="33"/>
  <c r="BT11" i="33"/>
  <c r="BT19" i="33"/>
  <c r="BT27" i="33"/>
  <c r="BT32" i="33"/>
  <c r="BT35" i="33"/>
  <c r="BT25" i="33"/>
  <c r="BT13" i="33"/>
  <c r="BT21" i="33"/>
  <c r="BT26" i="33"/>
  <c r="BT29" i="33"/>
  <c r="BT34" i="33"/>
  <c r="BT37" i="33"/>
  <c r="BT5" i="33"/>
  <c r="BR5" i="33"/>
  <c r="BR7" i="33"/>
  <c r="BR9" i="33"/>
  <c r="BR11" i="33"/>
  <c r="BR13" i="33"/>
  <c r="BR15" i="33"/>
  <c r="BR17" i="33"/>
  <c r="BR19" i="33"/>
  <c r="BR21" i="33"/>
  <c r="BR23" i="33"/>
  <c r="BR25" i="33"/>
  <c r="BR27" i="33"/>
  <c r="BR29" i="33"/>
  <c r="BR31" i="33"/>
  <c r="BR33" i="33"/>
  <c r="BR35" i="33"/>
  <c r="BR37" i="33"/>
  <c r="BP38" i="33"/>
  <c r="BS17" i="33" s="1"/>
  <c r="B7" i="38"/>
  <c r="B6" i="38"/>
  <c r="B5" i="38"/>
  <c r="B4" i="38"/>
  <c r="B3" i="38"/>
  <c r="BT7" i="33" l="1"/>
  <c r="BT12" i="33"/>
  <c r="BT20" i="33"/>
  <c r="BT22" i="33"/>
  <c r="BR38" i="33"/>
  <c r="BS5" i="33"/>
  <c r="BS27" i="33"/>
  <c r="BS7" i="33"/>
  <c r="BU35" i="33"/>
  <c r="BU27" i="33"/>
  <c r="BU19" i="33"/>
  <c r="BU11" i="33"/>
  <c r="BS31" i="33"/>
  <c r="BS23" i="33"/>
  <c r="BS19" i="33"/>
  <c r="BS13" i="33"/>
  <c r="BS9" i="33"/>
  <c r="BU37" i="33"/>
  <c r="BU13" i="33"/>
  <c r="BU33" i="33"/>
  <c r="BU25" i="33"/>
  <c r="BU17" i="33"/>
  <c r="BU9" i="33"/>
  <c r="BS35" i="33"/>
  <c r="BS11" i="33"/>
  <c r="BS21" i="33"/>
  <c r="BU29" i="33"/>
  <c r="BS38" i="33"/>
  <c r="BS34" i="33"/>
  <c r="BS30" i="33"/>
  <c r="BS24" i="33"/>
  <c r="BS20" i="33"/>
  <c r="BS16" i="33"/>
  <c r="BS12" i="33"/>
  <c r="BS10" i="33"/>
  <c r="BS6" i="33"/>
  <c r="BS36" i="33"/>
  <c r="BS32" i="33"/>
  <c r="BS28" i="33"/>
  <c r="BS26" i="33"/>
  <c r="BS22" i="33"/>
  <c r="BS18" i="33"/>
  <c r="BS14" i="33"/>
  <c r="BS8" i="33"/>
  <c r="BU31" i="33"/>
  <c r="BU23" i="33"/>
  <c r="BU15" i="33"/>
  <c r="BU7" i="33"/>
  <c r="BS37" i="33"/>
  <c r="BS29" i="33"/>
  <c r="BS33" i="33"/>
  <c r="BS25" i="33"/>
  <c r="BS15" i="33"/>
  <c r="BU38" i="33" l="1"/>
  <c r="BU12" i="33"/>
  <c r="BU6" i="33"/>
  <c r="BU28" i="33"/>
  <c r="BU16" i="33"/>
  <c r="BU26" i="33"/>
  <c r="BU34" i="33"/>
  <c r="BU30" i="33"/>
  <c r="BU32" i="33"/>
  <c r="BU18" i="33"/>
  <c r="BU20" i="33"/>
  <c r="BU36" i="33"/>
  <c r="BU22" i="33"/>
  <c r="BU8" i="33"/>
  <c r="BU10" i="33"/>
  <c r="BU14" i="33"/>
  <c r="BU24" i="33"/>
  <c r="BU5" i="33"/>
  <c r="BU21" i="33"/>
</calcChain>
</file>

<file path=xl/sharedStrings.xml><?xml version="1.0" encoding="utf-8"?>
<sst xmlns="http://schemas.openxmlformats.org/spreadsheetml/2006/main" count="227" uniqueCount="119">
  <si>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</si>
  <si>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</si>
  <si>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</si>
  <si>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</si>
  <si>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</si>
  <si>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</si>
  <si>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</si>
  <si>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</si>
  <si>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</si>
  <si>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</si>
  <si>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</si>
  <si>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</si>
  <si>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</si>
  <si>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</si>
  <si>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</si>
  <si>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</si>
  <si>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</si>
  <si>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</si>
  <si>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</si>
  <si>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</si>
  <si>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</si>
  <si>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</si>
  <si>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</si>
  <si>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</si>
  <si>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</si>
  <si>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</si>
  <si>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</si>
  <si>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</si>
  <si>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</si>
  <si>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</si>
  <si>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</si>
  <si>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</si>
  <si>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</si>
  <si>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</si>
  <si>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</si>
  <si>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</si>
  <si>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</si>
  <si>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</si>
  <si>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</si>
  <si>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</si>
  <si>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</si>
  <si>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</si>
  <si>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</si>
  <si>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</si>
  <si>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</si>
  <si>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</si>
  <si>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</si>
  <si>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</si>
  <si>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</si>
  <si>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</si>
  <si>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</si>
  <si>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</si>
  <si>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</si>
  <si>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</si>
  <si>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</si>
  <si>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</si>
  <si>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</si>
  <si>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</si>
  <si>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</si>
  <si>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</si>
  <si>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</si>
  <si>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</si>
  <si>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</si>
  <si>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</si>
  <si>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</si>
  <si>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</si>
  <si>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</si>
  <si>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</si>
  <si>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</si>
  <si>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</si>
  <si>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</si>
  <si>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</si>
  <si>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</si>
  <si>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</si>
  <si>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</si>
  <si>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</si>
  <si>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</si>
  <si>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</si>
  <si>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</si>
  <si>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</si>
  <si>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</si>
  <si>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</si>
  <si>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</si>
  <si>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</si>
  <si>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</si>
  <si>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</si>
  <si>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</si>
  <si>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</si>
  <si>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</si>
  <si>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</si>
  <si>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</si>
  <si>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</si>
  <si>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</si>
  <si>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</si>
  <si>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</si>
  <si>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</si>
  <si>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</si>
  <si>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</si>
  <si>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 xml:space="preserve">Contratos por sexo.  </t>
  </si>
  <si>
    <t>Araba</t>
  </si>
  <si>
    <t>Territorio Histórico</t>
  </si>
  <si>
    <t>Bizkaia</t>
  </si>
  <si>
    <t>Gipuzkoa</t>
  </si>
  <si>
    <t>CAPV</t>
  </si>
  <si>
    <t>Fuente: Fichero estadístico contratos SISPE</t>
  </si>
  <si>
    <t>Elaboración: Servicio de Análisis, Estudios y Estadísticas. LANBIDE</t>
  </si>
  <si>
    <t>Indice</t>
  </si>
  <si>
    <t>Codigos</t>
  </si>
  <si>
    <t>* TH: Lugar del puesto de trabajo</t>
  </si>
  <si>
    <t>Temporal T. Completo Bonificado Empresas Inserción</t>
  </si>
  <si>
    <t>Temporal T. Parcial Bonificado Empresas Inserción</t>
  </si>
  <si>
    <t>hombres</t>
  </si>
  <si>
    <t>mujeres</t>
  </si>
  <si>
    <t xml:space="preserve">total </t>
  </si>
  <si>
    <t>jul-2015</t>
  </si>
  <si>
    <t>ago-2015</t>
  </si>
  <si>
    <t>sep-2015</t>
  </si>
  <si>
    <t>oct-2015</t>
  </si>
  <si>
    <t>nov-2015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</si>
</sst>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8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name val="Arial"/>
    </font>
    <font>
      <b/>
      <sz val="11"/>
      <color rgb="FFC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9" fontId="14" fillId="0" borderId="0" applyFont="0" applyFill="0" applyBorder="0" applyAlignment="0" applyProtection="0"/>
  </cellStyleXfs>
  <cellXfs count="62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49" fontId="1" fillId="2" borderId="9" xfId="0" applyNumberFormat="1" applyFont="1" applyFill="1" applyBorder="1" applyAlignment="1">
      <alignment horizontal="right"/>
    </xf>
    <xf numFmtId="49" fontId="1" fillId="2" borderId="10" xfId="0" applyNumberFormat="1" applyFont="1" applyFill="1" applyBorder="1" applyAlignment="1">
      <alignment horizontal="right"/>
    </xf>
    <xf numFmtId="49" fontId="1" fillId="2" borderId="11" xfId="0" applyNumberFormat="1" applyFont="1" applyFill="1" applyBorder="1" applyAlignment="1">
      <alignment horizontal="right"/>
    </xf>
    <xf numFmtId="0" fontId="3" fillId="2" borderId="0" xfId="0" applyFont="1" applyFill="1"/>
    <xf numFmtId="0" fontId="4" fillId="2" borderId="0" xfId="0" applyFont="1" applyFill="1"/>
    <xf numFmtId="0" fontId="5" fillId="3" borderId="12" xfId="0" applyFont="1" applyFill="1" applyBorder="1" applyAlignment="1">
      <alignment horizontal="center"/>
    </xf>
    <xf numFmtId="0" fontId="6" fillId="2" borderId="0" xfId="0" applyFont="1" applyFill="1"/>
    <xf numFmtId="0" fontId="7" fillId="2" borderId="5" xfId="0" applyFont="1" applyFill="1" applyBorder="1"/>
    <xf numFmtId="0" fontId="8" fillId="4" borderId="0" xfId="0" applyFont="1" applyFill="1" applyBorder="1"/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12" fillId="0" borderId="0" xfId="0" applyFont="1"/>
    <xf numFmtId="0" fontId="6" fillId="0" borderId="0" xfId="0" applyFont="1"/>
    <xf numFmtId="49" fontId="13" fillId="0" borderId="0" xfId="1" applyNumberFormat="1" applyFont="1" applyAlignment="1">
      <alignment horizontal="right"/>
    </xf>
    <xf numFmtId="0" fontId="13" fillId="0" borderId="0" xfId="1" applyFont="1"/>
    <xf numFmtId="0" fontId="5" fillId="3" borderId="1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3" fontId="16" fillId="2" borderId="4" xfId="0" applyNumberFormat="1" applyFont="1" applyFill="1" applyBorder="1"/>
    <xf numFmtId="3" fontId="16" fillId="2" borderId="0" xfId="0" applyNumberFormat="1" applyFont="1" applyFill="1" applyBorder="1"/>
    <xf numFmtId="3" fontId="17" fillId="2" borderId="5" xfId="0" applyNumberFormat="1" applyFont="1" applyFill="1" applyBorder="1"/>
    <xf numFmtId="164" fontId="16" fillId="2" borderId="4" xfId="2" applyNumberFormat="1" applyFont="1" applyFill="1" applyBorder="1"/>
    <xf numFmtId="164" fontId="16" fillId="2" borderId="0" xfId="2" applyNumberFormat="1" applyFont="1" applyFill="1" applyBorder="1"/>
    <xf numFmtId="164" fontId="17" fillId="2" borderId="5" xfId="2" applyNumberFormat="1" applyFont="1" applyFill="1" applyBorder="1"/>
    <xf numFmtId="3" fontId="17" fillId="4" borderId="6" xfId="0" applyNumberFormat="1" applyFont="1" applyFill="1" applyBorder="1"/>
    <xf numFmtId="3" fontId="17" fillId="4" borderId="16" xfId="0" applyNumberFormat="1" applyFont="1" applyFill="1" applyBorder="1"/>
    <xf numFmtId="3" fontId="17" fillId="4" borderId="7" xfId="2" applyNumberFormat="1" applyFont="1" applyFill="1" applyBorder="1"/>
    <xf numFmtId="164" fontId="17" fillId="4" borderId="6" xfId="2" applyNumberFormat="1" applyFont="1" applyFill="1" applyBorder="1"/>
    <xf numFmtId="164" fontId="17" fillId="4" borderId="16" xfId="2" applyNumberFormat="1" applyFont="1" applyFill="1" applyBorder="1"/>
    <xf numFmtId="164" fontId="17" fillId="4" borderId="7" xfId="2" applyNumberFormat="1" applyFont="1" applyFill="1" applyBorder="1"/>
    <xf numFmtId="164" fontId="1" fillId="2" borderId="0" xfId="0" applyNumberFormat="1" applyFont="1" applyFill="1"/>
    <xf numFmtId="17" fontId="15" fillId="2" borderId="13" xfId="0" applyNumberFormat="1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4" fillId="2" borderId="0" xfId="0" applyFont="1" applyFill="1" applyAlignment="1"/>
    <xf numFmtId="3" fontId="16" fillId="2" borderId="4" xfId="0" applyNumberFormat="1" applyFont="1" applyFill="1" applyBorder="1" applyAlignment="1"/>
    <xf numFmtId="3" fontId="16" fillId="2" borderId="0" xfId="0" applyNumberFormat="1" applyFont="1" applyFill="1" applyBorder="1" applyAlignment="1"/>
    <xf numFmtId="3" fontId="17" fillId="2" borderId="5" xfId="0" applyNumberFormat="1" applyFont="1" applyFill="1" applyBorder="1" applyAlignment="1"/>
    <xf numFmtId="164" fontId="16" fillId="2" borderId="4" xfId="2" applyNumberFormat="1" applyFont="1" applyFill="1" applyBorder="1" applyAlignment="1"/>
    <xf numFmtId="164" fontId="16" fillId="2" borderId="0" xfId="2" applyNumberFormat="1" applyFont="1" applyFill="1" applyBorder="1" applyAlignment="1"/>
    <xf numFmtId="164" fontId="17" fillId="2" borderId="5" xfId="2" applyNumberFormat="1" applyFont="1" applyFill="1" applyBorder="1" applyAlignment="1"/>
    <xf numFmtId="3" fontId="17" fillId="4" borderId="6" xfId="0" applyNumberFormat="1" applyFont="1" applyFill="1" applyBorder="1" applyAlignment="1"/>
    <xf numFmtId="3" fontId="17" fillId="4" borderId="16" xfId="0" applyNumberFormat="1" applyFont="1" applyFill="1" applyBorder="1" applyAlignment="1"/>
    <xf numFmtId="3" fontId="17" fillId="4" borderId="7" xfId="2" applyNumberFormat="1" applyFont="1" applyFill="1" applyBorder="1" applyAlignment="1"/>
    <xf numFmtId="164" fontId="17" fillId="4" borderId="6" xfId="2" applyNumberFormat="1" applyFont="1" applyFill="1" applyBorder="1" applyAlignment="1"/>
    <xf numFmtId="164" fontId="17" fillId="4" borderId="16" xfId="2" applyNumberFormat="1" applyFont="1" applyFill="1" applyBorder="1" applyAlignment="1"/>
    <xf numFmtId="164" fontId="17" fillId="4" borderId="7" xfId="2" applyNumberFormat="1" applyFont="1" applyFill="1" applyBorder="1" applyAlignment="1"/>
    <xf numFmtId="0" fontId="1" fillId="2" borderId="0" xfId="0" applyFont="1" applyFill="1" applyAlignment="1"/>
    <xf numFmtId="164" fontId="1" fillId="2" borderId="0" xfId="0" applyNumberFormat="1" applyFont="1" applyFill="1" applyAlignment="1"/>
    <xf numFmtId="17" fontId="15" fillId="2" borderId="13" xfId="0" applyNumberFormat="1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19050</xdr:rowOff>
    </xdr:from>
    <xdr:to>
      <xdr:col>5</xdr:col>
      <xdr:colOff>657225</xdr:colOff>
      <xdr:row>4</xdr:row>
      <xdr:rowOff>142875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905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puesto/estadis/publicacionweb/contrataciones/datoscapv/ConSx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APV"/>
      <sheetName val="01"/>
      <sheetName val="48"/>
      <sheetName val="20"/>
      <sheetName val="55"/>
      <sheetName val="Codigos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workbookViewId="0">
      <selection activeCell="B8" sqref="B8"/>
    </sheetView>
  </sheetViews>
  <sheetFormatPr baseColWidth="10" defaultRowHeight="12.75" x14ac:dyDescent="0.2"/>
  <cols>
    <col min="1" max="1" width="8.7109375" style="25" customWidth="1"/>
    <col min="2" max="2" width="11.42578125" style="25"/>
    <col min="3" max="3" width="12.28515625" style="25" bestFit="1" customWidth="1"/>
    <col min="4" max="256" width="11.42578125" style="25"/>
    <col min="257" max="257" width="8.7109375" style="25" customWidth="1"/>
    <col min="258" max="258" width="11.42578125" style="25"/>
    <col min="259" max="259" width="12.28515625" style="25" bestFit="1" customWidth="1"/>
    <col min="260" max="512" width="11.42578125" style="25"/>
    <col min="513" max="513" width="8.7109375" style="25" customWidth="1"/>
    <col min="514" max="514" width="11.42578125" style="25"/>
    <col min="515" max="515" width="12.28515625" style="25" bestFit="1" customWidth="1"/>
    <col min="516" max="768" width="11.42578125" style="25"/>
    <col min="769" max="769" width="8.7109375" style="25" customWidth="1"/>
    <col min="770" max="770" width="11.42578125" style="25"/>
    <col min="771" max="771" width="12.28515625" style="25" bestFit="1" customWidth="1"/>
    <col min="772" max="1024" width="11.42578125" style="25"/>
    <col min="1025" max="1025" width="8.7109375" style="25" customWidth="1"/>
    <col min="1026" max="1026" width="11.42578125" style="25"/>
    <col min="1027" max="1027" width="12.28515625" style="25" bestFit="1" customWidth="1"/>
    <col min="1028" max="1280" width="11.42578125" style="25"/>
    <col min="1281" max="1281" width="8.7109375" style="25" customWidth="1"/>
    <col min="1282" max="1282" width="11.42578125" style="25"/>
    <col min="1283" max="1283" width="12.28515625" style="25" bestFit="1" customWidth="1"/>
    <col min="1284" max="1536" width="11.42578125" style="25"/>
    <col min="1537" max="1537" width="8.7109375" style="25" customWidth="1"/>
    <col min="1538" max="1538" width="11.42578125" style="25"/>
    <col min="1539" max="1539" width="12.28515625" style="25" bestFit="1" customWidth="1"/>
    <col min="1540" max="1792" width="11.42578125" style="25"/>
    <col min="1793" max="1793" width="8.7109375" style="25" customWidth="1"/>
    <col min="1794" max="1794" width="11.42578125" style="25"/>
    <col min="1795" max="1795" width="12.28515625" style="25" bestFit="1" customWidth="1"/>
    <col min="1796" max="2048" width="11.42578125" style="25"/>
    <col min="2049" max="2049" width="8.7109375" style="25" customWidth="1"/>
    <col min="2050" max="2050" width="11.42578125" style="25"/>
    <col min="2051" max="2051" width="12.28515625" style="25" bestFit="1" customWidth="1"/>
    <col min="2052" max="2304" width="11.42578125" style="25"/>
    <col min="2305" max="2305" width="8.7109375" style="25" customWidth="1"/>
    <col min="2306" max="2306" width="11.42578125" style="25"/>
    <col min="2307" max="2307" width="12.28515625" style="25" bestFit="1" customWidth="1"/>
    <col min="2308" max="2560" width="11.42578125" style="25"/>
    <col min="2561" max="2561" width="8.7109375" style="25" customWidth="1"/>
    <col min="2562" max="2562" width="11.42578125" style="25"/>
    <col min="2563" max="2563" width="12.28515625" style="25" bestFit="1" customWidth="1"/>
    <col min="2564" max="2816" width="11.42578125" style="25"/>
    <col min="2817" max="2817" width="8.7109375" style="25" customWidth="1"/>
    <col min="2818" max="2818" width="11.42578125" style="25"/>
    <col min="2819" max="2819" width="12.28515625" style="25" bestFit="1" customWidth="1"/>
    <col min="2820" max="3072" width="11.42578125" style="25"/>
    <col min="3073" max="3073" width="8.7109375" style="25" customWidth="1"/>
    <col min="3074" max="3074" width="11.42578125" style="25"/>
    <col min="3075" max="3075" width="12.28515625" style="25" bestFit="1" customWidth="1"/>
    <col min="3076" max="3328" width="11.42578125" style="25"/>
    <col min="3329" max="3329" width="8.7109375" style="25" customWidth="1"/>
    <col min="3330" max="3330" width="11.42578125" style="25"/>
    <col min="3331" max="3331" width="12.28515625" style="25" bestFit="1" customWidth="1"/>
    <col min="3332" max="3584" width="11.42578125" style="25"/>
    <col min="3585" max="3585" width="8.7109375" style="25" customWidth="1"/>
    <col min="3586" max="3586" width="11.42578125" style="25"/>
    <col min="3587" max="3587" width="12.28515625" style="25" bestFit="1" customWidth="1"/>
    <col min="3588" max="3840" width="11.42578125" style="25"/>
    <col min="3841" max="3841" width="8.7109375" style="25" customWidth="1"/>
    <col min="3842" max="3842" width="11.42578125" style="25"/>
    <col min="3843" max="3843" width="12.28515625" style="25" bestFit="1" customWidth="1"/>
    <col min="3844" max="4096" width="11.42578125" style="25"/>
    <col min="4097" max="4097" width="8.7109375" style="25" customWidth="1"/>
    <col min="4098" max="4098" width="11.42578125" style="25"/>
    <col min="4099" max="4099" width="12.28515625" style="25" bestFit="1" customWidth="1"/>
    <col min="4100" max="4352" width="11.42578125" style="25"/>
    <col min="4353" max="4353" width="8.7109375" style="25" customWidth="1"/>
    <col min="4354" max="4354" width="11.42578125" style="25"/>
    <col min="4355" max="4355" width="12.28515625" style="25" bestFit="1" customWidth="1"/>
    <col min="4356" max="4608" width="11.42578125" style="25"/>
    <col min="4609" max="4609" width="8.7109375" style="25" customWidth="1"/>
    <col min="4610" max="4610" width="11.42578125" style="25"/>
    <col min="4611" max="4611" width="12.28515625" style="25" bestFit="1" customWidth="1"/>
    <col min="4612" max="4864" width="11.42578125" style="25"/>
    <col min="4865" max="4865" width="8.7109375" style="25" customWidth="1"/>
    <col min="4866" max="4866" width="11.42578125" style="25"/>
    <col min="4867" max="4867" width="12.28515625" style="25" bestFit="1" customWidth="1"/>
    <col min="4868" max="5120" width="11.42578125" style="25"/>
    <col min="5121" max="5121" width="8.7109375" style="25" customWidth="1"/>
    <col min="5122" max="5122" width="11.42578125" style="25"/>
    <col min="5123" max="5123" width="12.28515625" style="25" bestFit="1" customWidth="1"/>
    <col min="5124" max="5376" width="11.42578125" style="25"/>
    <col min="5377" max="5377" width="8.7109375" style="25" customWidth="1"/>
    <col min="5378" max="5378" width="11.42578125" style="25"/>
    <col min="5379" max="5379" width="12.28515625" style="25" bestFit="1" customWidth="1"/>
    <col min="5380" max="5632" width="11.42578125" style="25"/>
    <col min="5633" max="5633" width="8.7109375" style="25" customWidth="1"/>
    <col min="5634" max="5634" width="11.42578125" style="25"/>
    <col min="5635" max="5635" width="12.28515625" style="25" bestFit="1" customWidth="1"/>
    <col min="5636" max="5888" width="11.42578125" style="25"/>
    <col min="5889" max="5889" width="8.7109375" style="25" customWidth="1"/>
    <col min="5890" max="5890" width="11.42578125" style="25"/>
    <col min="5891" max="5891" width="12.28515625" style="25" bestFit="1" customWidth="1"/>
    <col min="5892" max="6144" width="11.42578125" style="25"/>
    <col min="6145" max="6145" width="8.7109375" style="25" customWidth="1"/>
    <col min="6146" max="6146" width="11.42578125" style="25"/>
    <col min="6147" max="6147" width="12.28515625" style="25" bestFit="1" customWidth="1"/>
    <col min="6148" max="6400" width="11.42578125" style="25"/>
    <col min="6401" max="6401" width="8.7109375" style="25" customWidth="1"/>
    <col min="6402" max="6402" width="11.42578125" style="25"/>
    <col min="6403" max="6403" width="12.28515625" style="25" bestFit="1" customWidth="1"/>
    <col min="6404" max="6656" width="11.42578125" style="25"/>
    <col min="6657" max="6657" width="8.7109375" style="25" customWidth="1"/>
    <col min="6658" max="6658" width="11.42578125" style="25"/>
    <col min="6659" max="6659" width="12.28515625" style="25" bestFit="1" customWidth="1"/>
    <col min="6660" max="6912" width="11.42578125" style="25"/>
    <col min="6913" max="6913" width="8.7109375" style="25" customWidth="1"/>
    <col min="6914" max="6914" width="11.42578125" style="25"/>
    <col min="6915" max="6915" width="12.28515625" style="25" bestFit="1" customWidth="1"/>
    <col min="6916" max="7168" width="11.42578125" style="25"/>
    <col min="7169" max="7169" width="8.7109375" style="25" customWidth="1"/>
    <col min="7170" max="7170" width="11.42578125" style="25"/>
    <col min="7171" max="7171" width="12.28515625" style="25" bestFit="1" customWidth="1"/>
    <col min="7172" max="7424" width="11.42578125" style="25"/>
    <col min="7425" max="7425" width="8.7109375" style="25" customWidth="1"/>
    <col min="7426" max="7426" width="11.42578125" style="25"/>
    <col min="7427" max="7427" width="12.28515625" style="25" bestFit="1" customWidth="1"/>
    <col min="7428" max="7680" width="11.42578125" style="25"/>
    <col min="7681" max="7681" width="8.7109375" style="25" customWidth="1"/>
    <col min="7682" max="7682" width="11.42578125" style="25"/>
    <col min="7683" max="7683" width="12.28515625" style="25" bestFit="1" customWidth="1"/>
    <col min="7684" max="7936" width="11.42578125" style="25"/>
    <col min="7937" max="7937" width="8.7109375" style="25" customWidth="1"/>
    <col min="7938" max="7938" width="11.42578125" style="25"/>
    <col min="7939" max="7939" width="12.28515625" style="25" bestFit="1" customWidth="1"/>
    <col min="7940" max="8192" width="11.42578125" style="25"/>
    <col min="8193" max="8193" width="8.7109375" style="25" customWidth="1"/>
    <col min="8194" max="8194" width="11.42578125" style="25"/>
    <col min="8195" max="8195" width="12.28515625" style="25" bestFit="1" customWidth="1"/>
    <col min="8196" max="8448" width="11.42578125" style="25"/>
    <col min="8449" max="8449" width="8.7109375" style="25" customWidth="1"/>
    <col min="8450" max="8450" width="11.42578125" style="25"/>
    <col min="8451" max="8451" width="12.28515625" style="25" bestFit="1" customWidth="1"/>
    <col min="8452" max="8704" width="11.42578125" style="25"/>
    <col min="8705" max="8705" width="8.7109375" style="25" customWidth="1"/>
    <col min="8706" max="8706" width="11.42578125" style="25"/>
    <col min="8707" max="8707" width="12.28515625" style="25" bestFit="1" customWidth="1"/>
    <col min="8708" max="8960" width="11.42578125" style="25"/>
    <col min="8961" max="8961" width="8.7109375" style="25" customWidth="1"/>
    <col min="8962" max="8962" width="11.42578125" style="25"/>
    <col min="8963" max="8963" width="12.28515625" style="25" bestFit="1" customWidth="1"/>
    <col min="8964" max="9216" width="11.42578125" style="25"/>
    <col min="9217" max="9217" width="8.7109375" style="25" customWidth="1"/>
    <col min="9218" max="9218" width="11.42578125" style="25"/>
    <col min="9219" max="9219" width="12.28515625" style="25" bestFit="1" customWidth="1"/>
    <col min="9220" max="9472" width="11.42578125" style="25"/>
    <col min="9473" max="9473" width="8.7109375" style="25" customWidth="1"/>
    <col min="9474" max="9474" width="11.42578125" style="25"/>
    <col min="9475" max="9475" width="12.28515625" style="25" bestFit="1" customWidth="1"/>
    <col min="9476" max="9728" width="11.42578125" style="25"/>
    <col min="9729" max="9729" width="8.7109375" style="25" customWidth="1"/>
    <col min="9730" max="9730" width="11.42578125" style="25"/>
    <col min="9731" max="9731" width="12.28515625" style="25" bestFit="1" customWidth="1"/>
    <col min="9732" max="9984" width="11.42578125" style="25"/>
    <col min="9985" max="9985" width="8.7109375" style="25" customWidth="1"/>
    <col min="9986" max="9986" width="11.42578125" style="25"/>
    <col min="9987" max="9987" width="12.28515625" style="25" bestFit="1" customWidth="1"/>
    <col min="9988" max="10240" width="11.42578125" style="25"/>
    <col min="10241" max="10241" width="8.7109375" style="25" customWidth="1"/>
    <col min="10242" max="10242" width="11.42578125" style="25"/>
    <col min="10243" max="10243" width="12.28515625" style="25" bestFit="1" customWidth="1"/>
    <col min="10244" max="10496" width="11.42578125" style="25"/>
    <col min="10497" max="10497" width="8.7109375" style="25" customWidth="1"/>
    <col min="10498" max="10498" width="11.42578125" style="25"/>
    <col min="10499" max="10499" width="12.28515625" style="25" bestFit="1" customWidth="1"/>
    <col min="10500" max="10752" width="11.42578125" style="25"/>
    <col min="10753" max="10753" width="8.7109375" style="25" customWidth="1"/>
    <col min="10754" max="10754" width="11.42578125" style="25"/>
    <col min="10755" max="10755" width="12.28515625" style="25" bestFit="1" customWidth="1"/>
    <col min="10756" max="11008" width="11.42578125" style="25"/>
    <col min="11009" max="11009" width="8.7109375" style="25" customWidth="1"/>
    <col min="11010" max="11010" width="11.42578125" style="25"/>
    <col min="11011" max="11011" width="12.28515625" style="25" bestFit="1" customWidth="1"/>
    <col min="11012" max="11264" width="11.42578125" style="25"/>
    <col min="11265" max="11265" width="8.7109375" style="25" customWidth="1"/>
    <col min="11266" max="11266" width="11.42578125" style="25"/>
    <col min="11267" max="11267" width="12.28515625" style="25" bestFit="1" customWidth="1"/>
    <col min="11268" max="11520" width="11.42578125" style="25"/>
    <col min="11521" max="11521" width="8.7109375" style="25" customWidth="1"/>
    <col min="11522" max="11522" width="11.42578125" style="25"/>
    <col min="11523" max="11523" width="12.28515625" style="25" bestFit="1" customWidth="1"/>
    <col min="11524" max="11776" width="11.42578125" style="25"/>
    <col min="11777" max="11777" width="8.7109375" style="25" customWidth="1"/>
    <col min="11778" max="11778" width="11.42578125" style="25"/>
    <col min="11779" max="11779" width="12.28515625" style="25" bestFit="1" customWidth="1"/>
    <col min="11780" max="12032" width="11.42578125" style="25"/>
    <col min="12033" max="12033" width="8.7109375" style="25" customWidth="1"/>
    <col min="12034" max="12034" width="11.42578125" style="25"/>
    <col min="12035" max="12035" width="12.28515625" style="25" bestFit="1" customWidth="1"/>
    <col min="12036" max="12288" width="11.42578125" style="25"/>
    <col min="12289" max="12289" width="8.7109375" style="25" customWidth="1"/>
    <col min="12290" max="12290" width="11.42578125" style="25"/>
    <col min="12291" max="12291" width="12.28515625" style="25" bestFit="1" customWidth="1"/>
    <col min="12292" max="12544" width="11.42578125" style="25"/>
    <col min="12545" max="12545" width="8.7109375" style="25" customWidth="1"/>
    <col min="12546" max="12546" width="11.42578125" style="25"/>
    <col min="12547" max="12547" width="12.28515625" style="25" bestFit="1" customWidth="1"/>
    <col min="12548" max="12800" width="11.42578125" style="25"/>
    <col min="12801" max="12801" width="8.7109375" style="25" customWidth="1"/>
    <col min="12802" max="12802" width="11.42578125" style="25"/>
    <col min="12803" max="12803" width="12.28515625" style="25" bestFit="1" customWidth="1"/>
    <col min="12804" max="13056" width="11.42578125" style="25"/>
    <col min="13057" max="13057" width="8.7109375" style="25" customWidth="1"/>
    <col min="13058" max="13058" width="11.42578125" style="25"/>
    <col min="13059" max="13059" width="12.28515625" style="25" bestFit="1" customWidth="1"/>
    <col min="13060" max="13312" width="11.42578125" style="25"/>
    <col min="13313" max="13313" width="8.7109375" style="25" customWidth="1"/>
    <col min="13314" max="13314" width="11.42578125" style="25"/>
    <col min="13315" max="13315" width="12.28515625" style="25" bestFit="1" customWidth="1"/>
    <col min="13316" max="13568" width="11.42578125" style="25"/>
    <col min="13569" max="13569" width="8.7109375" style="25" customWidth="1"/>
    <col min="13570" max="13570" width="11.42578125" style="25"/>
    <col min="13571" max="13571" width="12.28515625" style="25" bestFit="1" customWidth="1"/>
    <col min="13572" max="13824" width="11.42578125" style="25"/>
    <col min="13825" max="13825" width="8.7109375" style="25" customWidth="1"/>
    <col min="13826" max="13826" width="11.42578125" style="25"/>
    <col min="13827" max="13827" width="12.28515625" style="25" bestFit="1" customWidth="1"/>
    <col min="13828" max="14080" width="11.42578125" style="25"/>
    <col min="14081" max="14081" width="8.7109375" style="25" customWidth="1"/>
    <col min="14082" max="14082" width="11.42578125" style="25"/>
    <col min="14083" max="14083" width="12.28515625" style="25" bestFit="1" customWidth="1"/>
    <col min="14084" max="14336" width="11.42578125" style="25"/>
    <col min="14337" max="14337" width="8.7109375" style="25" customWidth="1"/>
    <col min="14338" max="14338" width="11.42578125" style="25"/>
    <col min="14339" max="14339" width="12.28515625" style="25" bestFit="1" customWidth="1"/>
    <col min="14340" max="14592" width="11.42578125" style="25"/>
    <col min="14593" max="14593" width="8.7109375" style="25" customWidth="1"/>
    <col min="14594" max="14594" width="11.42578125" style="25"/>
    <col min="14595" max="14595" width="12.28515625" style="25" bestFit="1" customWidth="1"/>
    <col min="14596" max="14848" width="11.42578125" style="25"/>
    <col min="14849" max="14849" width="8.7109375" style="25" customWidth="1"/>
    <col min="14850" max="14850" width="11.42578125" style="25"/>
    <col min="14851" max="14851" width="12.28515625" style="25" bestFit="1" customWidth="1"/>
    <col min="14852" max="15104" width="11.42578125" style="25"/>
    <col min="15105" max="15105" width="8.7109375" style="25" customWidth="1"/>
    <col min="15106" max="15106" width="11.42578125" style="25"/>
    <col min="15107" max="15107" width="12.28515625" style="25" bestFit="1" customWidth="1"/>
    <col min="15108" max="15360" width="11.42578125" style="25"/>
    <col min="15361" max="15361" width="8.7109375" style="25" customWidth="1"/>
    <col min="15362" max="15362" width="11.42578125" style="25"/>
    <col min="15363" max="15363" width="12.28515625" style="25" bestFit="1" customWidth="1"/>
    <col min="15364" max="15616" width="11.42578125" style="25"/>
    <col min="15617" max="15617" width="8.7109375" style="25" customWidth="1"/>
    <col min="15618" max="15618" width="11.42578125" style="25"/>
    <col min="15619" max="15619" width="12.28515625" style="25" bestFit="1" customWidth="1"/>
    <col min="15620" max="15872" width="11.42578125" style="25"/>
    <col min="15873" max="15873" width="8.7109375" style="25" customWidth="1"/>
    <col min="15874" max="15874" width="11.42578125" style="25"/>
    <col min="15875" max="15875" width="12.28515625" style="25" bestFit="1" customWidth="1"/>
    <col min="15876" max="16128" width="11.42578125" style="25"/>
    <col min="16129" max="16129" width="8.7109375" style="25" customWidth="1"/>
    <col min="16130" max="16130" width="11.42578125" style="25"/>
    <col min="16131" max="16131" width="12.28515625" style="25" bestFit="1" customWidth="1"/>
    <col min="16132" max="16384" width="11.42578125" style="25"/>
  </cols>
  <sheetData>
    <row r="1" spans="1:2" ht="21" x14ac:dyDescent="0.35">
      <c r="A1" s="24" t="s">
        <v>106</v>
      </c>
    </row>
    <row r="3" spans="1:2" x14ac:dyDescent="0.2">
      <c r="A3" s="26" t="s">
        <v>103</v>
      </c>
      <c r="B3" s="27" t="str">
        <f>CAPV!$A$1</f>
        <v>CAPV</v>
      </c>
    </row>
    <row r="4" spans="1:2" x14ac:dyDescent="0.2">
      <c r="A4" s="26">
        <v>1</v>
      </c>
      <c r="B4" s="27" t="e">
        <f>#REF!</f>
        <v>#REF!</v>
      </c>
    </row>
    <row r="5" spans="1:2" x14ac:dyDescent="0.2">
      <c r="A5" s="26">
        <v>48</v>
      </c>
      <c r="B5" s="27" t="e">
        <f>#REF!</f>
        <v>#REF!</v>
      </c>
    </row>
    <row r="6" spans="1:2" x14ac:dyDescent="0.2">
      <c r="A6" s="26">
        <v>20</v>
      </c>
      <c r="B6" s="27" t="e">
        <f>#REF!</f>
        <v>#REF!</v>
      </c>
    </row>
    <row r="7" spans="1:2" x14ac:dyDescent="0.2">
      <c r="A7" s="26">
        <v>55</v>
      </c>
      <c r="B7" s="27" t="e">
        <f>#REF!</f>
        <v>#REF!</v>
      </c>
    </row>
    <row r="8" spans="1:2" x14ac:dyDescent="0.2">
      <c r="A8" s="26" t="s">
        <v>107</v>
      </c>
      <c r="B8" s="27"/>
    </row>
    <row r="9" spans="1:2" x14ac:dyDescent="0.2">
      <c r="A9" s="26"/>
      <c r="B9" s="27"/>
    </row>
    <row r="10" spans="1:2" x14ac:dyDescent="0.2">
      <c r="A10" s="26"/>
      <c r="B10" s="27"/>
    </row>
    <row r="11" spans="1:2" x14ac:dyDescent="0.2">
      <c r="A11" s="26"/>
      <c r="B11" s="27"/>
    </row>
    <row r="12" spans="1:2" x14ac:dyDescent="0.2">
      <c r="A12" s="26"/>
      <c r="B12" s="27"/>
    </row>
    <row r="13" spans="1:2" x14ac:dyDescent="0.2">
      <c r="A13" s="26"/>
      <c r="B13" s="27"/>
    </row>
    <row r="14" spans="1:2" x14ac:dyDescent="0.2">
      <c r="A14" s="26"/>
      <c r="B14" s="27"/>
    </row>
    <row r="15" spans="1:2" x14ac:dyDescent="0.2">
      <c r="A15" s="26"/>
      <c r="B15" s="27"/>
    </row>
    <row r="16" spans="1:2" x14ac:dyDescent="0.2">
      <c r="A16" s="26"/>
      <c r="B16" s="27"/>
    </row>
    <row r="17" spans="1:2" x14ac:dyDescent="0.2">
      <c r="A17" s="26"/>
      <c r="B17" s="27"/>
    </row>
    <row r="18" spans="1:2" x14ac:dyDescent="0.2">
      <c r="A18" s="26"/>
      <c r="B18" s="27"/>
    </row>
    <row r="19" spans="1:2" x14ac:dyDescent="0.2">
      <c r="A19" s="26"/>
      <c r="B19" s="27"/>
    </row>
    <row r="20" spans="1:2" x14ac:dyDescent="0.2">
      <c r="A20" s="26"/>
      <c r="B20" s="27"/>
    </row>
    <row r="21" spans="1:2" x14ac:dyDescent="0.2">
      <c r="A21" s="26"/>
      <c r="B21" s="27"/>
    </row>
    <row r="22" spans="1:2" x14ac:dyDescent="0.2">
      <c r="A22" s="26"/>
      <c r="B22" s="27"/>
    </row>
    <row r="23" spans="1:2" x14ac:dyDescent="0.2">
      <c r="A23" s="26"/>
      <c r="B23" s="27"/>
    </row>
    <row r="24" spans="1:2" x14ac:dyDescent="0.2">
      <c r="A24" s="26"/>
      <c r="B24" s="27"/>
    </row>
    <row r="25" spans="1:2" x14ac:dyDescent="0.2">
      <c r="A25" s="26"/>
      <c r="B25" s="27"/>
    </row>
    <row r="26" spans="1:2" x14ac:dyDescent="0.2">
      <c r="A26" s="26"/>
      <c r="B26" s="27"/>
    </row>
    <row r="27" spans="1:2" x14ac:dyDescent="0.2">
      <c r="A27" s="26"/>
      <c r="B27" s="27"/>
    </row>
    <row r="28" spans="1:2" x14ac:dyDescent="0.2">
      <c r="A28" s="26"/>
      <c r="B28" s="27"/>
    </row>
    <row r="29" spans="1:2" x14ac:dyDescent="0.2">
      <c r="A29" s="26"/>
      <c r="B29" s="27"/>
    </row>
    <row r="30" spans="1:2" x14ac:dyDescent="0.2">
      <c r="A30" s="26"/>
      <c r="B30" s="27"/>
    </row>
    <row r="31" spans="1:2" x14ac:dyDescent="0.2">
      <c r="A31" s="26"/>
      <c r="B31" s="27"/>
    </row>
    <row r="32" spans="1:2" x14ac:dyDescent="0.2">
      <c r="A32" s="26"/>
      <c r="B32" s="27"/>
    </row>
    <row r="33" spans="1:2" x14ac:dyDescent="0.2">
      <c r="A33" s="26"/>
      <c r="B33" s="27"/>
    </row>
    <row r="34" spans="1:2" x14ac:dyDescent="0.2">
      <c r="A34" s="26"/>
      <c r="B34" s="27"/>
    </row>
    <row r="35" spans="1:2" x14ac:dyDescent="0.2">
      <c r="A35" s="26"/>
      <c r="B35" s="27"/>
    </row>
    <row r="36" spans="1:2" x14ac:dyDescent="0.2">
      <c r="A36" s="26"/>
      <c r="B36" s="27"/>
    </row>
    <row r="37" spans="1:2" x14ac:dyDescent="0.2">
      <c r="A37" s="26"/>
      <c r="B37" s="27"/>
    </row>
    <row r="38" spans="1:2" x14ac:dyDescent="0.2">
      <c r="A38" s="26"/>
      <c r="B38" s="27"/>
    </row>
    <row r="39" spans="1:2" x14ac:dyDescent="0.2">
      <c r="A39" s="26"/>
      <c r="B39" s="27"/>
    </row>
    <row r="40" spans="1:2" x14ac:dyDescent="0.2">
      <c r="A40" s="26"/>
      <c r="B40" s="27"/>
    </row>
    <row r="41" spans="1:2" x14ac:dyDescent="0.2">
      <c r="A41" s="26"/>
      <c r="B41" s="27"/>
    </row>
    <row r="42" spans="1:2" x14ac:dyDescent="0.2">
      <c r="A42" s="26"/>
      <c r="B42" s="27"/>
    </row>
    <row r="43" spans="1:2" x14ac:dyDescent="0.2">
      <c r="A43" s="26"/>
      <c r="B43" s="27"/>
    </row>
    <row r="44" spans="1:2" x14ac:dyDescent="0.2">
      <c r="A44" s="26"/>
      <c r="B44" s="27"/>
    </row>
    <row r="45" spans="1:2" x14ac:dyDescent="0.2">
      <c r="A45" s="26"/>
      <c r="B45" s="27"/>
    </row>
    <row r="46" spans="1:2" x14ac:dyDescent="0.2">
      <c r="A46" s="26"/>
      <c r="B46" s="27"/>
    </row>
    <row r="47" spans="1:2" x14ac:dyDescent="0.2">
      <c r="A47" s="26"/>
      <c r="B47" s="27"/>
    </row>
    <row r="48" spans="1:2" x14ac:dyDescent="0.2">
      <c r="A48" s="26"/>
      <c r="B48" s="27"/>
    </row>
    <row r="49" spans="1:2" x14ac:dyDescent="0.2">
      <c r="A49" s="26"/>
      <c r="B49" s="27"/>
    </row>
    <row r="50" spans="1:2" x14ac:dyDescent="0.2">
      <c r="A50" s="26"/>
      <c r="B50" s="27"/>
    </row>
    <row r="51" spans="1:2" x14ac:dyDescent="0.2">
      <c r="A51" s="26"/>
      <c r="B51" s="27"/>
    </row>
    <row r="52" spans="1:2" x14ac:dyDescent="0.2">
      <c r="A52" s="26"/>
      <c r="B52" s="27"/>
    </row>
    <row r="53" spans="1:2" x14ac:dyDescent="0.2">
      <c r="A53" s="26"/>
      <c r="B53" s="27"/>
    </row>
    <row r="54" spans="1:2" x14ac:dyDescent="0.2">
      <c r="A54" s="26"/>
      <c r="B54" s="27"/>
    </row>
    <row r="55" spans="1:2" x14ac:dyDescent="0.2">
      <c r="A55" s="26"/>
      <c r="B55" s="27"/>
    </row>
    <row r="56" spans="1:2" x14ac:dyDescent="0.2">
      <c r="A56" s="26"/>
      <c r="B56" s="27"/>
    </row>
    <row r="57" spans="1:2" x14ac:dyDescent="0.2">
      <c r="A57" s="26"/>
      <c r="B57" s="27"/>
    </row>
    <row r="58" spans="1:2" x14ac:dyDescent="0.2">
      <c r="A58" s="26"/>
      <c r="B58" s="27"/>
    </row>
    <row r="59" spans="1:2" x14ac:dyDescent="0.2">
      <c r="A59" s="26"/>
      <c r="B59" s="27"/>
    </row>
    <row r="60" spans="1:2" x14ac:dyDescent="0.2">
      <c r="A60" s="26"/>
      <c r="B60" s="27"/>
    </row>
    <row r="61" spans="1:2" x14ac:dyDescent="0.2">
      <c r="A61" s="26"/>
      <c r="B61" s="27"/>
    </row>
    <row r="62" spans="1:2" x14ac:dyDescent="0.2">
      <c r="A62" s="26"/>
      <c r="B62" s="27"/>
    </row>
    <row r="63" spans="1:2" x14ac:dyDescent="0.2">
      <c r="A63" s="26"/>
      <c r="B63" s="27"/>
    </row>
    <row r="64" spans="1:2" x14ac:dyDescent="0.2">
      <c r="A64" s="26"/>
      <c r="B64" s="27"/>
    </row>
    <row r="65" spans="1:2" x14ac:dyDescent="0.2">
      <c r="A65" s="26"/>
      <c r="B65" s="27"/>
    </row>
    <row r="66" spans="1:2" x14ac:dyDescent="0.2">
      <c r="A66" s="26"/>
      <c r="B66" s="27"/>
    </row>
    <row r="67" spans="1:2" x14ac:dyDescent="0.2">
      <c r="A67" s="26"/>
      <c r="B67" s="27"/>
    </row>
    <row r="68" spans="1:2" x14ac:dyDescent="0.2">
      <c r="A68" s="26"/>
      <c r="B68" s="27"/>
    </row>
    <row r="69" spans="1:2" x14ac:dyDescent="0.2">
      <c r="A69" s="26"/>
      <c r="B69" s="27"/>
    </row>
    <row r="70" spans="1:2" x14ac:dyDescent="0.2">
      <c r="A70" s="26"/>
      <c r="B70" s="27"/>
    </row>
    <row r="71" spans="1:2" x14ac:dyDescent="0.2">
      <c r="A71" s="26"/>
      <c r="B71" s="27"/>
    </row>
    <row r="72" spans="1:2" x14ac:dyDescent="0.2">
      <c r="A72" s="26"/>
      <c r="B72" s="27"/>
    </row>
    <row r="73" spans="1:2" x14ac:dyDescent="0.2">
      <c r="A73" s="26"/>
      <c r="B73" s="27"/>
    </row>
    <row r="74" spans="1:2" x14ac:dyDescent="0.2">
      <c r="A74" s="26"/>
      <c r="B74" s="27"/>
    </row>
    <row r="75" spans="1:2" x14ac:dyDescent="0.2">
      <c r="A75" s="26"/>
      <c r="B75" s="27"/>
    </row>
    <row r="76" spans="1:2" x14ac:dyDescent="0.2">
      <c r="A76" s="26"/>
      <c r="B76" s="27"/>
    </row>
    <row r="77" spans="1:2" x14ac:dyDescent="0.2">
      <c r="A77" s="26"/>
      <c r="B77" s="27"/>
    </row>
    <row r="78" spans="1:2" x14ac:dyDescent="0.2">
      <c r="A78" s="26"/>
      <c r="B78" s="27"/>
    </row>
    <row r="79" spans="1:2" x14ac:dyDescent="0.2">
      <c r="A79" s="26"/>
      <c r="B79" s="27"/>
    </row>
    <row r="80" spans="1:2" x14ac:dyDescent="0.2">
      <c r="A80" s="26"/>
      <c r="B80" s="27"/>
    </row>
    <row r="81" spans="1:2" x14ac:dyDescent="0.2">
      <c r="A81" s="26"/>
      <c r="B81" s="27"/>
    </row>
    <row r="82" spans="1:2" x14ac:dyDescent="0.2">
      <c r="A82" s="26"/>
      <c r="B82" s="27"/>
    </row>
    <row r="83" spans="1:2" x14ac:dyDescent="0.2">
      <c r="A83" s="26"/>
      <c r="B83" s="27"/>
    </row>
    <row r="84" spans="1:2" x14ac:dyDescent="0.2">
      <c r="A84" s="26"/>
      <c r="B84" s="27"/>
    </row>
    <row r="85" spans="1:2" x14ac:dyDescent="0.2">
      <c r="A85" s="26"/>
      <c r="B85" s="27"/>
    </row>
    <row r="86" spans="1:2" x14ac:dyDescent="0.2">
      <c r="A86" s="26"/>
      <c r="B86" s="27"/>
    </row>
    <row r="87" spans="1:2" x14ac:dyDescent="0.2">
      <c r="A87" s="26"/>
      <c r="B87" s="27"/>
    </row>
    <row r="88" spans="1:2" x14ac:dyDescent="0.2">
      <c r="A88" s="26"/>
      <c r="B88" s="27"/>
    </row>
    <row r="89" spans="1:2" x14ac:dyDescent="0.2">
      <c r="A89" s="26"/>
      <c r="B89" s="27"/>
    </row>
    <row r="90" spans="1:2" x14ac:dyDescent="0.2">
      <c r="A90" s="26"/>
      <c r="B90" s="27"/>
    </row>
    <row r="91" spans="1:2" x14ac:dyDescent="0.2">
      <c r="A91" s="26"/>
      <c r="B91" s="27"/>
    </row>
    <row r="92" spans="1:2" x14ac:dyDescent="0.2">
      <c r="A92" s="26"/>
      <c r="B92" s="27"/>
    </row>
    <row r="93" spans="1:2" x14ac:dyDescent="0.2">
      <c r="A93" s="26"/>
      <c r="B93" s="27"/>
    </row>
    <row r="94" spans="1:2" x14ac:dyDescent="0.2">
      <c r="A94" s="26"/>
      <c r="B94" s="27"/>
    </row>
    <row r="95" spans="1:2" x14ac:dyDescent="0.2">
      <c r="A95" s="26"/>
      <c r="B95" s="27"/>
    </row>
    <row r="96" spans="1:2" x14ac:dyDescent="0.2">
      <c r="A96" s="26"/>
      <c r="B96" s="27"/>
    </row>
    <row r="97" spans="1:2" x14ac:dyDescent="0.2">
      <c r="A97" s="26"/>
      <c r="B97" s="27"/>
    </row>
    <row r="98" spans="1:2" x14ac:dyDescent="0.2">
      <c r="A98" s="26"/>
      <c r="B98" s="27"/>
    </row>
    <row r="99" spans="1:2" x14ac:dyDescent="0.2">
      <c r="A99" s="26"/>
      <c r="B99" s="27"/>
    </row>
    <row r="100" spans="1:2" x14ac:dyDescent="0.2">
      <c r="A100" s="26"/>
      <c r="B100" s="27"/>
    </row>
    <row r="101" spans="1:2" x14ac:dyDescent="0.2">
      <c r="A101" s="26"/>
      <c r="B101" s="27"/>
    </row>
    <row r="102" spans="1:2" x14ac:dyDescent="0.2">
      <c r="A102" s="26"/>
      <c r="B102" s="27"/>
    </row>
    <row r="103" spans="1:2" x14ac:dyDescent="0.2">
      <c r="A103" s="26"/>
      <c r="B103" s="27"/>
    </row>
    <row r="104" spans="1:2" x14ac:dyDescent="0.2">
      <c r="A104" s="26"/>
      <c r="B104" s="27"/>
    </row>
    <row r="105" spans="1:2" x14ac:dyDescent="0.2">
      <c r="A105" s="26"/>
      <c r="B105" s="27"/>
    </row>
    <row r="106" spans="1:2" x14ac:dyDescent="0.2">
      <c r="A106" s="26"/>
      <c r="B106" s="27"/>
    </row>
    <row r="107" spans="1:2" x14ac:dyDescent="0.2">
      <c r="A107" s="26"/>
      <c r="B107" s="27"/>
    </row>
    <row r="108" spans="1:2" x14ac:dyDescent="0.2">
      <c r="A108" s="26"/>
      <c r="B108" s="27"/>
    </row>
    <row r="109" spans="1:2" x14ac:dyDescent="0.2">
      <c r="A109" s="26"/>
      <c r="B109" s="27"/>
    </row>
    <row r="110" spans="1:2" x14ac:dyDescent="0.2">
      <c r="A110" s="26"/>
      <c r="B110" s="27"/>
    </row>
    <row r="111" spans="1:2" x14ac:dyDescent="0.2">
      <c r="A111" s="26"/>
      <c r="B111" s="27"/>
    </row>
    <row r="112" spans="1:2" x14ac:dyDescent="0.2">
      <c r="A112" s="26"/>
      <c r="B112" s="27"/>
    </row>
    <row r="113" spans="1:2" x14ac:dyDescent="0.2">
      <c r="A113" s="26"/>
      <c r="B113" s="27"/>
    </row>
    <row r="114" spans="1:2" x14ac:dyDescent="0.2">
      <c r="A114" s="26"/>
      <c r="B114" s="27"/>
    </row>
    <row r="115" spans="1:2" x14ac:dyDescent="0.2">
      <c r="A115" s="26"/>
      <c r="B115" s="27"/>
    </row>
    <row r="116" spans="1:2" x14ac:dyDescent="0.2">
      <c r="A116" s="26"/>
      <c r="B116" s="27"/>
    </row>
    <row r="117" spans="1:2" x14ac:dyDescent="0.2">
      <c r="A117" s="26"/>
      <c r="B117" s="27"/>
    </row>
    <row r="118" spans="1:2" x14ac:dyDescent="0.2">
      <c r="A118" s="26"/>
      <c r="B118" s="27"/>
    </row>
    <row r="119" spans="1:2" x14ac:dyDescent="0.2">
      <c r="A119" s="26"/>
      <c r="B119" s="27"/>
    </row>
    <row r="120" spans="1:2" x14ac:dyDescent="0.2">
      <c r="A120" s="26"/>
      <c r="B120" s="27"/>
    </row>
    <row r="121" spans="1:2" x14ac:dyDescent="0.2">
      <c r="A121" s="26"/>
      <c r="B121" s="27"/>
    </row>
    <row r="122" spans="1:2" x14ac:dyDescent="0.2">
      <c r="A122" s="26"/>
      <c r="B122" s="27"/>
    </row>
    <row r="123" spans="1:2" x14ac:dyDescent="0.2">
      <c r="A123" s="26"/>
      <c r="B123" s="27"/>
    </row>
    <row r="124" spans="1:2" x14ac:dyDescent="0.2">
      <c r="A124" s="26"/>
      <c r="B124" s="27"/>
    </row>
    <row r="125" spans="1:2" x14ac:dyDescent="0.2">
      <c r="A125" s="26"/>
      <c r="B125" s="27"/>
    </row>
    <row r="126" spans="1:2" x14ac:dyDescent="0.2">
      <c r="A126" s="26"/>
      <c r="B126" s="27"/>
    </row>
    <row r="127" spans="1:2" x14ac:dyDescent="0.2">
      <c r="A127" s="26"/>
      <c r="B127" s="27"/>
    </row>
    <row r="128" spans="1:2" x14ac:dyDescent="0.2">
      <c r="A128" s="26"/>
      <c r="B128" s="27"/>
    </row>
    <row r="129" spans="1:2" x14ac:dyDescent="0.2">
      <c r="A129" s="26"/>
      <c r="B129" s="27"/>
    </row>
    <row r="130" spans="1:2" x14ac:dyDescent="0.2">
      <c r="A130" s="26"/>
      <c r="B130" s="27"/>
    </row>
    <row r="131" spans="1:2" x14ac:dyDescent="0.2">
      <c r="A131" s="26"/>
      <c r="B131" s="27"/>
    </row>
    <row r="132" spans="1:2" x14ac:dyDescent="0.2">
      <c r="A132" s="26"/>
      <c r="B132" s="27"/>
    </row>
    <row r="133" spans="1:2" x14ac:dyDescent="0.2">
      <c r="A133" s="26"/>
      <c r="B133" s="27"/>
    </row>
    <row r="134" spans="1:2" x14ac:dyDescent="0.2">
      <c r="A134" s="26"/>
      <c r="B134" s="27"/>
    </row>
    <row r="135" spans="1:2" x14ac:dyDescent="0.2">
      <c r="A135" s="26"/>
      <c r="B135" s="27"/>
    </row>
    <row r="136" spans="1:2" x14ac:dyDescent="0.2">
      <c r="A136" s="26"/>
      <c r="B136" s="27"/>
    </row>
    <row r="137" spans="1:2" x14ac:dyDescent="0.2">
      <c r="A137" s="26"/>
      <c r="B137" s="27"/>
    </row>
    <row r="138" spans="1:2" x14ac:dyDescent="0.2">
      <c r="A138" s="26"/>
      <c r="B138" s="27"/>
    </row>
    <row r="139" spans="1:2" x14ac:dyDescent="0.2">
      <c r="A139" s="26"/>
      <c r="B139" s="27"/>
    </row>
    <row r="140" spans="1:2" x14ac:dyDescent="0.2">
      <c r="A140" s="26"/>
      <c r="B140" s="27"/>
    </row>
    <row r="141" spans="1:2" x14ac:dyDescent="0.2">
      <c r="A141" s="26"/>
      <c r="B141" s="27"/>
    </row>
    <row r="142" spans="1:2" x14ac:dyDescent="0.2">
      <c r="A142" s="26"/>
      <c r="B142" s="27"/>
    </row>
    <row r="143" spans="1:2" x14ac:dyDescent="0.2">
      <c r="A143" s="26"/>
      <c r="B143" s="27"/>
    </row>
    <row r="144" spans="1:2" x14ac:dyDescent="0.2">
      <c r="A144" s="26"/>
      <c r="B144" s="27"/>
    </row>
    <row r="145" spans="1:2" x14ac:dyDescent="0.2">
      <c r="A145" s="26"/>
      <c r="B145" s="27"/>
    </row>
    <row r="146" spans="1:2" x14ac:dyDescent="0.2">
      <c r="A146" s="26"/>
      <c r="B146" s="27"/>
    </row>
    <row r="147" spans="1:2" x14ac:dyDescent="0.2">
      <c r="A147" s="26"/>
      <c r="B147" s="27"/>
    </row>
    <row r="148" spans="1:2" x14ac:dyDescent="0.2">
      <c r="A148" s="26"/>
      <c r="B148" s="27"/>
    </row>
    <row r="149" spans="1:2" x14ac:dyDescent="0.2">
      <c r="A149" s="26"/>
      <c r="B149" s="27"/>
    </row>
    <row r="150" spans="1:2" x14ac:dyDescent="0.2">
      <c r="A150" s="26"/>
      <c r="B150" s="27"/>
    </row>
    <row r="151" spans="1:2" x14ac:dyDescent="0.2">
      <c r="A151" s="26"/>
      <c r="B151" s="27"/>
    </row>
    <row r="152" spans="1:2" x14ac:dyDescent="0.2">
      <c r="A152" s="26"/>
      <c r="B152" s="27"/>
    </row>
    <row r="153" spans="1:2" x14ac:dyDescent="0.2">
      <c r="A153" s="26"/>
      <c r="B153" s="27"/>
    </row>
    <row r="154" spans="1:2" x14ac:dyDescent="0.2">
      <c r="A154" s="26"/>
      <c r="B154" s="27"/>
    </row>
    <row r="155" spans="1:2" x14ac:dyDescent="0.2">
      <c r="A155" s="26"/>
      <c r="B155" s="27"/>
    </row>
    <row r="156" spans="1:2" x14ac:dyDescent="0.2">
      <c r="A156" s="26"/>
      <c r="B156" s="27"/>
    </row>
    <row r="157" spans="1:2" x14ac:dyDescent="0.2">
      <c r="A157" s="26"/>
      <c r="B157" s="27"/>
    </row>
    <row r="158" spans="1:2" x14ac:dyDescent="0.2">
      <c r="A158" s="26"/>
      <c r="B158" s="27"/>
    </row>
    <row r="159" spans="1:2" x14ac:dyDescent="0.2">
      <c r="A159" s="26"/>
      <c r="B159" s="27"/>
    </row>
    <row r="160" spans="1:2" x14ac:dyDescent="0.2">
      <c r="A160" s="26"/>
      <c r="B160" s="27"/>
    </row>
    <row r="161" spans="1:2" x14ac:dyDescent="0.2">
      <c r="A161" s="26"/>
      <c r="B161" s="27"/>
    </row>
    <row r="162" spans="1:2" x14ac:dyDescent="0.2">
      <c r="A162" s="26"/>
      <c r="B162" s="27"/>
    </row>
    <row r="163" spans="1:2" x14ac:dyDescent="0.2">
      <c r="A163" s="26"/>
      <c r="B163" s="27"/>
    </row>
    <row r="164" spans="1:2" x14ac:dyDescent="0.2">
      <c r="A164" s="26"/>
      <c r="B164" s="27"/>
    </row>
    <row r="165" spans="1:2" x14ac:dyDescent="0.2">
      <c r="A165" s="26"/>
      <c r="B165" s="27"/>
    </row>
    <row r="166" spans="1:2" x14ac:dyDescent="0.2">
      <c r="A166" s="26"/>
      <c r="B166" s="27"/>
    </row>
    <row r="167" spans="1:2" x14ac:dyDescent="0.2">
      <c r="A167" s="26"/>
      <c r="B167" s="27"/>
    </row>
    <row r="168" spans="1:2" x14ac:dyDescent="0.2">
      <c r="A168" s="26"/>
      <c r="B168" s="27"/>
    </row>
    <row r="169" spans="1:2" x14ac:dyDescent="0.2">
      <c r="A169" s="26"/>
      <c r="B169" s="27"/>
    </row>
    <row r="170" spans="1:2" x14ac:dyDescent="0.2">
      <c r="A170" s="26"/>
      <c r="B170" s="27"/>
    </row>
    <row r="171" spans="1:2" x14ac:dyDescent="0.2">
      <c r="A171" s="26"/>
      <c r="B171" s="27"/>
    </row>
    <row r="172" spans="1:2" x14ac:dyDescent="0.2">
      <c r="A172" s="26"/>
      <c r="B172" s="27"/>
    </row>
    <row r="173" spans="1:2" x14ac:dyDescent="0.2">
      <c r="A173" s="26"/>
      <c r="B173" s="27"/>
    </row>
    <row r="174" spans="1:2" x14ac:dyDescent="0.2">
      <c r="A174" s="26"/>
      <c r="B174" s="27"/>
    </row>
    <row r="175" spans="1:2" x14ac:dyDescent="0.2">
      <c r="A175" s="26"/>
      <c r="B175" s="27"/>
    </row>
    <row r="176" spans="1:2" x14ac:dyDescent="0.2">
      <c r="A176" s="26"/>
      <c r="B176" s="27"/>
    </row>
    <row r="177" spans="1:2" x14ac:dyDescent="0.2">
      <c r="A177" s="26"/>
      <c r="B177" s="27"/>
    </row>
    <row r="178" spans="1:2" x14ac:dyDescent="0.2">
      <c r="A178" s="26"/>
      <c r="B178" s="27"/>
    </row>
    <row r="179" spans="1:2" x14ac:dyDescent="0.2">
      <c r="A179" s="26"/>
      <c r="B179" s="27"/>
    </row>
    <row r="180" spans="1:2" x14ac:dyDescent="0.2">
      <c r="A180" s="26"/>
      <c r="B180" s="27"/>
    </row>
    <row r="181" spans="1:2" x14ac:dyDescent="0.2">
      <c r="A181" s="26"/>
      <c r="B181" s="27"/>
    </row>
    <row r="182" spans="1:2" x14ac:dyDescent="0.2">
      <c r="A182" s="26"/>
      <c r="B182" s="27"/>
    </row>
    <row r="183" spans="1:2" x14ac:dyDescent="0.2">
      <c r="A183" s="26"/>
      <c r="B183" s="27"/>
    </row>
    <row r="184" spans="1:2" x14ac:dyDescent="0.2">
      <c r="A184" s="26"/>
      <c r="B184" s="27"/>
    </row>
    <row r="185" spans="1:2" x14ac:dyDescent="0.2">
      <c r="A185" s="26"/>
      <c r="B185" s="27"/>
    </row>
    <row r="186" spans="1:2" x14ac:dyDescent="0.2">
      <c r="A186" s="26"/>
      <c r="B186" s="27"/>
    </row>
    <row r="187" spans="1:2" x14ac:dyDescent="0.2">
      <c r="A187" s="26"/>
      <c r="B187" s="27"/>
    </row>
    <row r="188" spans="1:2" x14ac:dyDescent="0.2">
      <c r="A188" s="26"/>
      <c r="B188" s="27"/>
    </row>
    <row r="189" spans="1:2" x14ac:dyDescent="0.2">
      <c r="A189" s="26"/>
      <c r="B189" s="27"/>
    </row>
    <row r="190" spans="1:2" x14ac:dyDescent="0.2">
      <c r="A190" s="26"/>
      <c r="B190" s="27"/>
    </row>
    <row r="191" spans="1:2" x14ac:dyDescent="0.2">
      <c r="A191" s="26"/>
      <c r="B191" s="27"/>
    </row>
    <row r="192" spans="1:2" x14ac:dyDescent="0.2">
      <c r="A192" s="26"/>
      <c r="B192" s="27"/>
    </row>
    <row r="193" spans="1:2" x14ac:dyDescent="0.2">
      <c r="A193" s="26"/>
      <c r="B193" s="27"/>
    </row>
    <row r="194" spans="1:2" x14ac:dyDescent="0.2">
      <c r="A194" s="26"/>
      <c r="B194" s="27"/>
    </row>
    <row r="195" spans="1:2" x14ac:dyDescent="0.2">
      <c r="A195" s="26"/>
      <c r="B195" s="27"/>
    </row>
    <row r="196" spans="1:2" x14ac:dyDescent="0.2">
      <c r="A196" s="26"/>
      <c r="B196" s="27"/>
    </row>
    <row r="197" spans="1:2" x14ac:dyDescent="0.2">
      <c r="A197" s="26"/>
      <c r="B197" s="27"/>
    </row>
    <row r="198" spans="1:2" x14ac:dyDescent="0.2">
      <c r="A198" s="26"/>
      <c r="B198" s="27"/>
    </row>
    <row r="199" spans="1:2" x14ac:dyDescent="0.2">
      <c r="A199" s="26"/>
      <c r="B199" s="27"/>
    </row>
    <row r="200" spans="1:2" x14ac:dyDescent="0.2">
      <c r="A200" s="26"/>
      <c r="B200" s="27"/>
    </row>
    <row r="201" spans="1:2" x14ac:dyDescent="0.2">
      <c r="A201" s="26"/>
      <c r="B201" s="27"/>
    </row>
    <row r="202" spans="1:2" x14ac:dyDescent="0.2">
      <c r="A202" s="26"/>
      <c r="B202" s="27"/>
    </row>
    <row r="203" spans="1:2" x14ac:dyDescent="0.2">
      <c r="A203" s="26"/>
      <c r="B203" s="27"/>
    </row>
    <row r="204" spans="1:2" x14ac:dyDescent="0.2">
      <c r="A204" s="26"/>
      <c r="B204" s="27"/>
    </row>
    <row r="205" spans="1:2" x14ac:dyDescent="0.2">
      <c r="A205" s="26"/>
      <c r="B205" s="27"/>
    </row>
    <row r="206" spans="1:2" x14ac:dyDescent="0.2">
      <c r="A206" s="26"/>
      <c r="B206" s="27"/>
    </row>
    <row r="207" spans="1:2" x14ac:dyDescent="0.2">
      <c r="A207" s="26"/>
      <c r="B207" s="27"/>
    </row>
    <row r="208" spans="1:2" x14ac:dyDescent="0.2">
      <c r="A208" s="26"/>
      <c r="B208" s="27"/>
    </row>
    <row r="209" spans="1:2" x14ac:dyDescent="0.2">
      <c r="A209" s="26"/>
      <c r="B209" s="27"/>
    </row>
    <row r="210" spans="1:2" x14ac:dyDescent="0.2">
      <c r="A210" s="26"/>
      <c r="B210" s="27"/>
    </row>
    <row r="211" spans="1:2" x14ac:dyDescent="0.2">
      <c r="A211" s="26"/>
      <c r="B211" s="27"/>
    </row>
    <row r="212" spans="1:2" x14ac:dyDescent="0.2">
      <c r="A212" s="26"/>
      <c r="B212" s="27"/>
    </row>
    <row r="213" spans="1:2" x14ac:dyDescent="0.2">
      <c r="A213" s="26"/>
      <c r="B213" s="27"/>
    </row>
    <row r="214" spans="1:2" x14ac:dyDescent="0.2">
      <c r="A214" s="26"/>
      <c r="B214" s="27"/>
    </row>
    <row r="215" spans="1:2" x14ac:dyDescent="0.2">
      <c r="A215" s="26"/>
      <c r="B215" s="27"/>
    </row>
    <row r="216" spans="1:2" x14ac:dyDescent="0.2">
      <c r="A216" s="26"/>
      <c r="B216" s="27"/>
    </row>
    <row r="217" spans="1:2" x14ac:dyDescent="0.2">
      <c r="A217" s="26"/>
      <c r="B217" s="27"/>
    </row>
    <row r="218" spans="1:2" x14ac:dyDescent="0.2">
      <c r="A218" s="26"/>
      <c r="B218" s="27"/>
    </row>
    <row r="219" spans="1:2" x14ac:dyDescent="0.2">
      <c r="A219" s="26"/>
      <c r="B219" s="27"/>
    </row>
    <row r="220" spans="1:2" x14ac:dyDescent="0.2">
      <c r="A220" s="26"/>
      <c r="B220" s="27"/>
    </row>
    <row r="221" spans="1:2" x14ac:dyDescent="0.2">
      <c r="A221" s="26"/>
      <c r="B221" s="27"/>
    </row>
    <row r="222" spans="1:2" x14ac:dyDescent="0.2">
      <c r="A222" s="26"/>
      <c r="B222" s="27"/>
    </row>
    <row r="223" spans="1:2" x14ac:dyDescent="0.2">
      <c r="A223" s="26"/>
      <c r="B223" s="27"/>
    </row>
    <row r="224" spans="1:2" x14ac:dyDescent="0.2">
      <c r="A224" s="26"/>
      <c r="B224" s="27"/>
    </row>
    <row r="225" spans="1:2" x14ac:dyDescent="0.2">
      <c r="A225" s="26"/>
      <c r="B225" s="27"/>
    </row>
    <row r="226" spans="1:2" x14ac:dyDescent="0.2">
      <c r="A226" s="26"/>
      <c r="B226" s="27"/>
    </row>
    <row r="227" spans="1:2" x14ac:dyDescent="0.2">
      <c r="A227" s="26"/>
      <c r="B227" s="27"/>
    </row>
    <row r="228" spans="1:2" x14ac:dyDescent="0.2">
      <c r="A228" s="26"/>
      <c r="B228" s="27"/>
    </row>
    <row r="229" spans="1:2" x14ac:dyDescent="0.2">
      <c r="A229" s="26"/>
      <c r="B229" s="27"/>
    </row>
    <row r="230" spans="1:2" x14ac:dyDescent="0.2">
      <c r="A230" s="26"/>
      <c r="B230" s="27"/>
    </row>
    <row r="231" spans="1:2" x14ac:dyDescent="0.2">
      <c r="A231" s="26"/>
      <c r="B231" s="27"/>
    </row>
    <row r="232" spans="1:2" x14ac:dyDescent="0.2">
      <c r="A232" s="26"/>
      <c r="B232" s="27"/>
    </row>
    <row r="233" spans="1:2" x14ac:dyDescent="0.2">
      <c r="A233" s="26"/>
      <c r="B233" s="27"/>
    </row>
    <row r="234" spans="1:2" x14ac:dyDescent="0.2">
      <c r="A234" s="26"/>
      <c r="B234" s="27"/>
    </row>
    <row r="235" spans="1:2" x14ac:dyDescent="0.2">
      <c r="A235" s="26"/>
      <c r="B235" s="27"/>
    </row>
    <row r="236" spans="1:2" x14ac:dyDescent="0.2">
      <c r="A236" s="26"/>
      <c r="B236" s="27"/>
    </row>
    <row r="237" spans="1:2" x14ac:dyDescent="0.2">
      <c r="A237" s="26"/>
      <c r="B237" s="27"/>
    </row>
    <row r="238" spans="1:2" x14ac:dyDescent="0.2">
      <c r="A238" s="26"/>
      <c r="B238" s="27"/>
    </row>
    <row r="239" spans="1:2" x14ac:dyDescent="0.2">
      <c r="A239" s="26"/>
      <c r="B239" s="27"/>
    </row>
    <row r="240" spans="1:2" x14ac:dyDescent="0.2">
      <c r="A240" s="26"/>
      <c r="B240" s="27"/>
    </row>
    <row r="241" spans="1:2" x14ac:dyDescent="0.2">
      <c r="A241" s="26"/>
      <c r="B241" s="27"/>
    </row>
    <row r="242" spans="1:2" x14ac:dyDescent="0.2">
      <c r="A242" s="26"/>
      <c r="B242" s="27"/>
    </row>
    <row r="243" spans="1:2" x14ac:dyDescent="0.2">
      <c r="A243" s="26"/>
      <c r="B243" s="27"/>
    </row>
    <row r="244" spans="1:2" x14ac:dyDescent="0.2">
      <c r="A244" s="26"/>
      <c r="B244" s="27"/>
    </row>
    <row r="245" spans="1:2" x14ac:dyDescent="0.2">
      <c r="A245" s="26"/>
      <c r="B245" s="27"/>
    </row>
    <row r="246" spans="1:2" x14ac:dyDescent="0.2">
      <c r="A246" s="26"/>
      <c r="B246" s="27"/>
    </row>
    <row r="247" spans="1:2" x14ac:dyDescent="0.2">
      <c r="A247" s="26"/>
      <c r="B247" s="27"/>
    </row>
    <row r="248" spans="1:2" x14ac:dyDescent="0.2">
      <c r="A248" s="26"/>
      <c r="B248" s="27"/>
    </row>
    <row r="249" spans="1:2" x14ac:dyDescent="0.2">
      <c r="A249" s="26"/>
      <c r="B249" s="27"/>
    </row>
    <row r="250" spans="1:2" x14ac:dyDescent="0.2">
      <c r="A250" s="26"/>
      <c r="B250" s="27"/>
    </row>
    <row r="251" spans="1:2" x14ac:dyDescent="0.2">
      <c r="A251" s="26"/>
      <c r="B251" s="27"/>
    </row>
    <row r="252" spans="1:2" x14ac:dyDescent="0.2">
      <c r="A252" s="26"/>
      <c r="B252" s="27"/>
    </row>
    <row r="253" spans="1:2" x14ac:dyDescent="0.2">
      <c r="A253" s="26"/>
      <c r="B253" s="27"/>
    </row>
    <row r="254" spans="1:2" x14ac:dyDescent="0.2">
      <c r="A254" s="26"/>
      <c r="B254" s="27"/>
    </row>
  </sheetData>
  <hyperlinks>
    <hyperlink ref="A3" location="CAPV!A1" display="CAPV"/>
    <hyperlink ref="B3" location="CAPV!A1" display="=CAPV!$A$1"/>
    <hyperlink ref="A4" location="01!A1" display="01"/>
    <hyperlink ref="B4" location="01!A1" display="=01!$A$1"/>
    <hyperlink ref="A5" location="48!A1" display="48"/>
    <hyperlink ref="B5" location="48!A1" display="=48!$A$1"/>
    <hyperlink ref="A6" location="20!A1" display="20"/>
    <hyperlink ref="B6" location="20!A1" display="=20!$A$1"/>
    <hyperlink ref="A7" location="55!A1" display="55"/>
    <hyperlink ref="B7" location="55!A1" display="=55!$A$1"/>
    <hyperlink ref="A8" location="Codigos!A1" display="Codigo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BU200"/>
  <sheetViews>
    <sheetView tabSelected="1" workbookViewId="0"/>
  </sheetViews>
  <sheetFormatPr baseColWidth="10" defaultRowHeight="11.25" x14ac:dyDescent="0.2"/>
  <cols>
    <col min="1" max="1" width="31.7109375" style="1" customWidth="1"/>
    <col min="2" max="16384" width="11.42578125" style="1"/>
  </cols>
  <sheetData>
    <row r="1" spans="1:73" s="17" customFormat="1" ht="21" customHeight="1" x14ac:dyDescent="0.35">
      <c r="A1" s="16" t="s">
        <v>103</v>
      </c>
    </row>
    <row r="2" spans="1:73" s="17" customFormat="1" ht="15.75" customHeight="1" x14ac:dyDescent="0.25">
      <c r="A2" s="23" t="s">
        <v>98</v>
      </c>
      <c r="B2" s="60">
        <v>42005</v>
      </c>
      <c r="C2" s="61"/>
      <c r="D2" s="61"/>
      <c r="E2" s="61"/>
      <c r="F2" s="61"/>
      <c r="G2" s="61"/>
      <c r="H2" s="60">
        <v>42036</v>
      </c>
      <c r="I2" s="61"/>
      <c r="J2" s="61"/>
      <c r="K2" s="61"/>
      <c r="L2" s="61"/>
      <c r="M2" s="61"/>
      <c r="N2" s="43">
        <v>42064</v>
      </c>
      <c r="O2" s="44"/>
      <c r="P2" s="44"/>
      <c r="Q2" s="44"/>
      <c r="R2" s="44"/>
      <c r="S2" s="44"/>
      <c r="T2" s="60">
        <v>42095</v>
      </c>
      <c r="U2" s="61"/>
      <c r="V2" s="61"/>
      <c r="W2" s="61"/>
      <c r="X2" s="61"/>
      <c r="Y2" s="61"/>
      <c r="Z2" s="60">
        <v>42125</v>
      </c>
      <c r="AA2" s="61"/>
      <c r="AB2" s="61"/>
      <c r="AC2" s="61"/>
      <c r="AD2" s="61"/>
      <c r="AE2" s="61"/>
      <c r="AF2" s="60">
        <v>42156</v>
      </c>
      <c r="AG2" s="61"/>
      <c r="AH2" s="61"/>
      <c r="AI2" s="61"/>
      <c r="AJ2" s="61"/>
      <c r="AK2" s="61"/>
      <c r="AL2" s="60" t="s">
        <v>114</v>
      </c>
      <c r="AM2" s="61"/>
      <c r="AN2" s="61"/>
      <c r="AO2" s="61"/>
      <c r="AP2" s="61"/>
      <c r="AQ2" s="61"/>
      <c r="AR2" s="60" t="s">
        <v>115</v>
      </c>
      <c r="AS2" s="61"/>
      <c r="AT2" s="61"/>
      <c r="AU2" s="61"/>
      <c r="AV2" s="61"/>
      <c r="AW2" s="61"/>
      <c r="AX2" s="60" t="s">
        <v>116</v>
      </c>
      <c r="AY2" s="61"/>
      <c r="AZ2" s="61"/>
      <c r="BA2" s="61"/>
      <c r="BB2" s="61"/>
      <c r="BC2" s="61"/>
      <c r="BD2" s="60" t="s">
        <v>117</v>
      </c>
      <c r="BE2" s="61"/>
      <c r="BF2" s="61"/>
      <c r="BG2" s="61"/>
      <c r="BH2" s="61"/>
      <c r="BI2" s="61"/>
      <c r="BJ2" s="60" t="s">
        <v>118</v>
      </c>
      <c r="BK2" s="61"/>
      <c r="BL2" s="61"/>
      <c r="BM2" s="61"/>
      <c r="BN2" s="61"/>
      <c r="BO2" s="61"/>
      <c r="BP2" s="60" t="str">
        <f ca="1">TEXT(NOW()-28,"mmm")&amp;"-"&amp;YEAR(NOW()-28)</f>
        <v>dic-2015</v>
      </c>
      <c r="BQ2" s="61"/>
      <c r="BR2" s="61"/>
      <c r="BS2" s="61"/>
      <c r="BT2" s="61"/>
      <c r="BU2" s="61"/>
    </row>
    <row r="3" spans="1:73" s="17" customFormat="1" ht="3.75" customHeight="1" thickBot="1" x14ac:dyDescent="0.25">
      <c r="N3" s="45"/>
      <c r="O3" s="45"/>
      <c r="P3" s="45"/>
      <c r="Q3" s="45"/>
      <c r="R3" s="45"/>
      <c r="S3" s="45"/>
    </row>
    <row r="4" spans="1:73" s="19" customFormat="1" ht="13.5" thickBot="1" x14ac:dyDescent="0.25">
      <c r="A4" s="18" t="s">
        <v>96</v>
      </c>
      <c r="B4" s="28" t="s">
        <v>111</v>
      </c>
      <c r="C4" s="28" t="s">
        <v>112</v>
      </c>
      <c r="D4" s="28" t="s">
        <v>113</v>
      </c>
      <c r="E4" s="28" t="s">
        <v>111</v>
      </c>
      <c r="F4" s="28" t="s">
        <v>112</v>
      </c>
      <c r="G4" s="29" t="s">
        <v>113</v>
      </c>
      <c r="H4" s="28" t="s">
        <v>111</v>
      </c>
      <c r="I4" s="28" t="s">
        <v>112</v>
      </c>
      <c r="J4" s="28" t="s">
        <v>113</v>
      </c>
      <c r="K4" s="28" t="s">
        <v>111</v>
      </c>
      <c r="L4" s="28" t="s">
        <v>112</v>
      </c>
      <c r="M4" s="29" t="s">
        <v>113</v>
      </c>
      <c r="N4" s="28" t="s">
        <v>111</v>
      </c>
      <c r="O4" s="28" t="s">
        <v>112</v>
      </c>
      <c r="P4" s="28" t="s">
        <v>113</v>
      </c>
      <c r="Q4" s="28" t="s">
        <v>111</v>
      </c>
      <c r="R4" s="28" t="s">
        <v>112</v>
      </c>
      <c r="S4" s="29" t="s">
        <v>113</v>
      </c>
      <c r="T4" s="28" t="s">
        <v>111</v>
      </c>
      <c r="U4" s="28" t="s">
        <v>112</v>
      </c>
      <c r="V4" s="28" t="s">
        <v>113</v>
      </c>
      <c r="W4" s="28" t="s">
        <v>111</v>
      </c>
      <c r="X4" s="28" t="s">
        <v>112</v>
      </c>
      <c r="Y4" s="29" t="s">
        <v>113</v>
      </c>
      <c r="Z4" s="28" t="s">
        <v>111</v>
      </c>
      <c r="AA4" s="28" t="s">
        <v>112</v>
      </c>
      <c r="AB4" s="28" t="s">
        <v>113</v>
      </c>
      <c r="AC4" s="28" t="s">
        <v>111</v>
      </c>
      <c r="AD4" s="28" t="s">
        <v>112</v>
      </c>
      <c r="AE4" s="29" t="s">
        <v>113</v>
      </c>
      <c r="AF4" s="28" t="s">
        <v>111</v>
      </c>
      <c r="AG4" s="28" t="s">
        <v>112</v>
      </c>
      <c r="AH4" s="28" t="s">
        <v>113</v>
      </c>
      <c r="AI4" s="28" t="s">
        <v>111</v>
      </c>
      <c r="AJ4" s="28" t="s">
        <v>112</v>
      </c>
      <c r="AK4" s="29" t="s">
        <v>113</v>
      </c>
      <c r="AL4" s="28" t="s">
        <v>111</v>
      </c>
      <c r="AM4" s="28" t="s">
        <v>112</v>
      </c>
      <c r="AN4" s="28" t="s">
        <v>113</v>
      </c>
      <c r="AO4" s="28" t="s">
        <v>111</v>
      </c>
      <c r="AP4" s="28" t="s">
        <v>112</v>
      </c>
      <c r="AQ4" s="29" t="s">
        <v>113</v>
      </c>
      <c r="AR4" s="28" t="s">
        <v>111</v>
      </c>
      <c r="AS4" s="28" t="s">
        <v>112</v>
      </c>
      <c r="AT4" s="28" t="s">
        <v>113</v>
      </c>
      <c r="AU4" s="28" t="s">
        <v>111</v>
      </c>
      <c r="AV4" s="28" t="s">
        <v>112</v>
      </c>
      <c r="AW4" s="29" t="s">
        <v>113</v>
      </c>
      <c r="AX4" s="28" t="s">
        <v>111</v>
      </c>
      <c r="AY4" s="28" t="s">
        <v>112</v>
      </c>
      <c r="AZ4" s="28" t="s">
        <v>113</v>
      </c>
      <c r="BA4" s="28" t="s">
        <v>111</v>
      </c>
      <c r="BB4" s="28" t="s">
        <v>112</v>
      </c>
      <c r="BC4" s="29" t="s">
        <v>113</v>
      </c>
      <c r="BD4" s="28" t="s">
        <v>111</v>
      </c>
      <c r="BE4" s="28" t="s">
        <v>112</v>
      </c>
      <c r="BF4" s="28" t="s">
        <v>113</v>
      </c>
      <c r="BG4" s="28" t="s">
        <v>111</v>
      </c>
      <c r="BH4" s="28" t="s">
        <v>112</v>
      </c>
      <c r="BI4" s="29" t="s">
        <v>113</v>
      </c>
      <c r="BJ4" s="28" t="s">
        <v>111</v>
      </c>
      <c r="BK4" s="28" t="s">
        <v>112</v>
      </c>
      <c r="BL4" s="28" t="s">
        <v>113</v>
      </c>
      <c r="BM4" s="28" t="s">
        <v>111</v>
      </c>
      <c r="BN4" s="28" t="s">
        <v>112</v>
      </c>
      <c r="BO4" s="29" t="s">
        <v>113</v>
      </c>
      <c r="BP4" s="28" t="s">
        <v>111</v>
      </c>
      <c r="BQ4" s="28" t="s">
        <v>112</v>
      </c>
      <c r="BR4" s="28" t="s">
        <v>113</v>
      </c>
      <c r="BS4" s="28" t="s">
        <v>111</v>
      </c>
      <c r="BT4" s="28" t="s">
        <v>112</v>
      </c>
      <c r="BU4" s="29" t="s">
        <v>113</v>
      </c>
    </row>
    <row r="5" spans="1:73" ht="12" x14ac:dyDescent="0.2">
      <c r="A5" s="20" t="s">
        <v>63</v>
      </c>
      <c r="B5" s="30">
        <v>1432</v>
      </c>
      <c r="C5" s="31">
        <v>956</v>
      </c>
      <c r="D5" s="32">
        <v>2388</v>
      </c>
      <c r="E5" s="33">
        <v>4.4577263105466315E-2</v>
      </c>
      <c r="F5" s="34">
        <v>2.7859536645781727E-2</v>
      </c>
      <c r="G5" s="35">
        <v>3.5942744472373153E-2</v>
      </c>
      <c r="H5" s="30">
        <v>1119</v>
      </c>
      <c r="I5" s="31">
        <v>949</v>
      </c>
      <c r="J5" s="32">
        <v>2068</v>
      </c>
      <c r="K5" s="33">
        <v>3.9393085967753289E-2</v>
      </c>
      <c r="L5" s="34">
        <v>3.3281896612190505E-2</v>
      </c>
      <c r="M5" s="35">
        <v>3.633169360505973E-2</v>
      </c>
      <c r="N5" s="46">
        <v>1372</v>
      </c>
      <c r="O5" s="47">
        <v>1085</v>
      </c>
      <c r="P5" s="48">
        <v>2457</v>
      </c>
      <c r="Q5" s="49">
        <v>4.211689587426326E-2</v>
      </c>
      <c r="R5" s="50">
        <v>3.3036964862066864E-2</v>
      </c>
      <c r="S5" s="51">
        <v>3.755847014583142E-2</v>
      </c>
      <c r="T5" s="30">
        <v>1078</v>
      </c>
      <c r="U5" s="31">
        <v>784</v>
      </c>
      <c r="V5" s="32">
        <v>1862</v>
      </c>
      <c r="W5" s="33">
        <v>3.5170141267821607E-2</v>
      </c>
      <c r="X5" s="34">
        <v>2.5017550577573554E-2</v>
      </c>
      <c r="Y5" s="35">
        <v>3.0037587313878268E-2</v>
      </c>
      <c r="Z5" s="30">
        <v>1081</v>
      </c>
      <c r="AA5" s="31">
        <v>803</v>
      </c>
      <c r="AB5" s="32">
        <v>1884</v>
      </c>
      <c r="AC5" s="33">
        <v>2.9791925037894448E-2</v>
      </c>
      <c r="AD5" s="34">
        <v>2.281833423318462E-2</v>
      </c>
      <c r="AE5" s="35">
        <v>2.6358497957356314E-2</v>
      </c>
      <c r="AF5" s="30">
        <v>1154</v>
      </c>
      <c r="AG5" s="31">
        <v>804</v>
      </c>
      <c r="AH5" s="32">
        <v>1958</v>
      </c>
      <c r="AI5" s="33">
        <v>2.722340174569474E-2</v>
      </c>
      <c r="AJ5" s="34">
        <v>1.9830307813733229E-2</v>
      </c>
      <c r="AK5" s="35">
        <v>2.3609134974799238E-2</v>
      </c>
      <c r="AL5" s="30">
        <v>1121</v>
      </c>
      <c r="AM5" s="31">
        <v>754</v>
      </c>
      <c r="AN5" s="32">
        <v>1875</v>
      </c>
      <c r="AO5" s="33">
        <v>2.6246780613439477E-2</v>
      </c>
      <c r="AP5" s="34">
        <v>1.8435207823960881E-2</v>
      </c>
      <c r="AQ5" s="35">
        <v>2.2425547183351272E-2</v>
      </c>
      <c r="AR5" s="30">
        <v>623</v>
      </c>
      <c r="AS5" s="31">
        <v>491</v>
      </c>
      <c r="AT5" s="32">
        <v>1114</v>
      </c>
      <c r="AU5" s="33">
        <v>2.2180290515522644E-2</v>
      </c>
      <c r="AV5" s="34">
        <v>1.8751909563091966E-2</v>
      </c>
      <c r="AW5" s="35">
        <v>2.0526238207547169E-2</v>
      </c>
      <c r="AX5" s="30">
        <v>1406</v>
      </c>
      <c r="AY5" s="31">
        <v>1078</v>
      </c>
      <c r="AZ5" s="32">
        <v>2484</v>
      </c>
      <c r="BA5" s="33">
        <v>3.0649169464184504E-2</v>
      </c>
      <c r="BB5" s="34">
        <v>2.4917941842725718E-2</v>
      </c>
      <c r="BC5" s="35">
        <v>2.7867528271405494E-2</v>
      </c>
      <c r="BD5" s="30">
        <v>1253</v>
      </c>
      <c r="BE5" s="31">
        <v>867</v>
      </c>
      <c r="BF5" s="32">
        <v>2120</v>
      </c>
      <c r="BG5" s="33">
        <v>2.9628053250100494E-2</v>
      </c>
      <c r="BH5" s="34">
        <v>1.9793164851722486E-2</v>
      </c>
      <c r="BI5" s="35">
        <v>2.4624247915069574E-2</v>
      </c>
      <c r="BJ5" s="30">
        <v>1139</v>
      </c>
      <c r="BK5" s="31">
        <v>887</v>
      </c>
      <c r="BL5" s="32">
        <v>2026</v>
      </c>
      <c r="BM5" s="33">
        <v>3.1572236389843661E-2</v>
      </c>
      <c r="BN5" s="34">
        <v>2.329918571053323E-2</v>
      </c>
      <c r="BO5" s="35">
        <v>2.7324467941628679E-2</v>
      </c>
      <c r="BP5" s="30">
        <f>SUM('[1]01'!BP5,'[1]48'!BP5,'[1]20'!BP5)</f>
        <v>0</v>
      </c>
      <c r="BQ5" s="31">
        <f>SUM('[1]01'!BQ5,'[1]48'!BQ5,'[1]20'!BQ5)</f>
        <v>0</v>
      </c>
      <c r="BR5" s="32">
        <f t="shared" ref="BR5:BR37" si="0">IF(SUM(BP5:BQ5)&lt;&gt;0,SUM(BP5:BQ5),0)</f>
        <v>0</v>
      </c>
      <c r="BS5" s="33">
        <f t="shared" ref="BS5:BU34" si="1">IF(ISERROR(IF((BP5/BP$38)=0,0,(BP5/BP$38))=TRUE),0,IF((BP5/BP$38)=0,0,(BP5/BP$38)))</f>
        <v>0</v>
      </c>
      <c r="BT5" s="34">
        <f t="shared" si="1"/>
        <v>0</v>
      </c>
      <c r="BU5" s="35">
        <f t="shared" si="1"/>
        <v>0</v>
      </c>
    </row>
    <row r="6" spans="1:73" ht="12" x14ac:dyDescent="0.2">
      <c r="A6" s="20" t="s">
        <v>64</v>
      </c>
      <c r="B6" s="30">
        <v>8</v>
      </c>
      <c r="C6" s="31">
        <v>2</v>
      </c>
      <c r="D6" s="32">
        <v>10</v>
      </c>
      <c r="E6" s="33">
        <v>2.4903498941601296E-4</v>
      </c>
      <c r="F6" s="34">
        <v>5.8283549468162611E-5</v>
      </c>
      <c r="G6" s="35">
        <v>1.5051400532819579E-4</v>
      </c>
      <c r="H6" s="30">
        <v>8</v>
      </c>
      <c r="I6" s="31">
        <v>2</v>
      </c>
      <c r="J6" s="32">
        <v>10</v>
      </c>
      <c r="K6" s="33">
        <v>2.816306414137858E-4</v>
      </c>
      <c r="L6" s="34">
        <v>7.0140983376586937E-5</v>
      </c>
      <c r="M6" s="35">
        <v>1.7568517217146873E-4</v>
      </c>
      <c r="N6" s="46">
        <v>7</v>
      </c>
      <c r="O6" s="47">
        <v>1</v>
      </c>
      <c r="P6" s="48">
        <v>8</v>
      </c>
      <c r="Q6" s="49">
        <v>2.1488212180746562E-4</v>
      </c>
      <c r="R6" s="50">
        <v>3.0448815541075451E-5</v>
      </c>
      <c r="S6" s="51">
        <v>1.222905010853282E-4</v>
      </c>
      <c r="T6" s="30">
        <v>8</v>
      </c>
      <c r="U6" s="31">
        <v>2</v>
      </c>
      <c r="V6" s="32">
        <v>10</v>
      </c>
      <c r="W6" s="33">
        <v>2.6100290365730321E-4</v>
      </c>
      <c r="X6" s="34">
        <v>6.3820282085646815E-5</v>
      </c>
      <c r="Y6" s="35">
        <v>1.6131894368355676E-4</v>
      </c>
      <c r="Z6" s="30">
        <v>12</v>
      </c>
      <c r="AA6" s="31">
        <v>5</v>
      </c>
      <c r="AB6" s="32">
        <v>17</v>
      </c>
      <c r="AC6" s="33">
        <v>3.3071517155849525E-4</v>
      </c>
      <c r="AD6" s="34">
        <v>1.4208178227387684E-4</v>
      </c>
      <c r="AE6" s="35">
        <v>2.3784207286361856E-4</v>
      </c>
      <c r="AF6" s="30">
        <v>14</v>
      </c>
      <c r="AG6" s="31">
        <v>1</v>
      </c>
      <c r="AH6" s="32">
        <v>15</v>
      </c>
      <c r="AI6" s="33">
        <v>3.3026657230478886E-4</v>
      </c>
      <c r="AJ6" s="34">
        <v>2.4664561957379637E-5</v>
      </c>
      <c r="AK6" s="35">
        <v>1.8086671329008608E-4</v>
      </c>
      <c r="AL6" s="30">
        <v>6</v>
      </c>
      <c r="AM6" s="31">
        <v>4</v>
      </c>
      <c r="AN6" s="32">
        <v>10</v>
      </c>
      <c r="AO6" s="33">
        <v>1.4048232264106766E-4</v>
      </c>
      <c r="AP6" s="34">
        <v>9.7799511002444992E-5</v>
      </c>
      <c r="AQ6" s="35">
        <v>1.1960291831120679E-4</v>
      </c>
      <c r="AR6" s="30">
        <v>4</v>
      </c>
      <c r="AS6" s="31">
        <v>3</v>
      </c>
      <c r="AT6" s="32">
        <v>7</v>
      </c>
      <c r="AU6" s="33">
        <v>1.4240956992309884E-4</v>
      </c>
      <c r="AV6" s="34">
        <v>1.1457378551787351E-4</v>
      </c>
      <c r="AW6" s="35">
        <v>1.2897995283018868E-4</v>
      </c>
      <c r="AX6" s="30">
        <v>11</v>
      </c>
      <c r="AY6" s="31">
        <v>1</v>
      </c>
      <c r="AZ6" s="32">
        <v>12</v>
      </c>
      <c r="BA6" s="33">
        <v>2.3978724331865544E-4</v>
      </c>
      <c r="BB6" s="34">
        <v>2.3114973880079515E-5</v>
      </c>
      <c r="BC6" s="35">
        <v>1.3462574044157243E-4</v>
      </c>
      <c r="BD6" s="30">
        <v>6</v>
      </c>
      <c r="BE6" s="31">
        <v>6</v>
      </c>
      <c r="BF6" s="32">
        <v>12</v>
      </c>
      <c r="BG6" s="33">
        <v>1.4187415762218912E-4</v>
      </c>
      <c r="BH6" s="34">
        <v>1.3697691938908293E-4</v>
      </c>
      <c r="BI6" s="35">
        <v>1.3938253536831835E-4</v>
      </c>
      <c r="BJ6" s="30">
        <v>7</v>
      </c>
      <c r="BK6" s="31">
        <v>2</v>
      </c>
      <c r="BL6" s="32">
        <v>9</v>
      </c>
      <c r="BM6" s="33">
        <v>1.9403481538973278E-4</v>
      </c>
      <c r="BN6" s="34">
        <v>5.253480430785395E-5</v>
      </c>
      <c r="BO6" s="35">
        <v>1.2138213794405632E-4</v>
      </c>
      <c r="BP6" s="30">
        <f>SUM('[1]01'!BP6,'[1]48'!BP6,'[1]20'!BP6)</f>
        <v>0</v>
      </c>
      <c r="BQ6" s="31">
        <f>SUM('[1]01'!BQ6,'[1]48'!BQ6,'[1]20'!BQ6)</f>
        <v>0</v>
      </c>
      <c r="BR6" s="32">
        <f t="shared" si="0"/>
        <v>0</v>
      </c>
      <c r="BS6" s="33">
        <f t="shared" si="1"/>
        <v>0</v>
      </c>
      <c r="BT6" s="34">
        <f t="shared" si="1"/>
        <v>0</v>
      </c>
      <c r="BU6" s="35">
        <f t="shared" si="1"/>
        <v>0</v>
      </c>
    </row>
    <row r="7" spans="1:73" ht="12" x14ac:dyDescent="0.2">
      <c r="A7" s="20" t="s">
        <v>65</v>
      </c>
      <c r="B7" s="30">
        <v>0</v>
      </c>
      <c r="C7" s="31">
        <v>0</v>
      </c>
      <c r="D7" s="32">
        <v>0</v>
      </c>
      <c r="E7" s="33">
        <v>0</v>
      </c>
      <c r="F7" s="34">
        <v>0</v>
      </c>
      <c r="G7" s="35">
        <v>0</v>
      </c>
      <c r="H7" s="30">
        <v>0</v>
      </c>
      <c r="I7" s="31">
        <v>0</v>
      </c>
      <c r="J7" s="32">
        <v>0</v>
      </c>
      <c r="K7" s="33">
        <v>0</v>
      </c>
      <c r="L7" s="34">
        <v>0</v>
      </c>
      <c r="M7" s="35">
        <v>0</v>
      </c>
      <c r="N7" s="46">
        <v>0</v>
      </c>
      <c r="O7" s="47">
        <v>0</v>
      </c>
      <c r="P7" s="48">
        <v>0</v>
      </c>
      <c r="Q7" s="49">
        <v>0</v>
      </c>
      <c r="R7" s="50">
        <v>0</v>
      </c>
      <c r="S7" s="51">
        <v>0</v>
      </c>
      <c r="T7" s="30">
        <v>0</v>
      </c>
      <c r="U7" s="31">
        <v>0</v>
      </c>
      <c r="V7" s="32">
        <v>0</v>
      </c>
      <c r="W7" s="33">
        <v>0</v>
      </c>
      <c r="X7" s="34">
        <v>0</v>
      </c>
      <c r="Y7" s="35">
        <v>0</v>
      </c>
      <c r="Z7" s="30">
        <v>0</v>
      </c>
      <c r="AA7" s="31">
        <v>0</v>
      </c>
      <c r="AB7" s="32">
        <v>0</v>
      </c>
      <c r="AC7" s="33">
        <v>0</v>
      </c>
      <c r="AD7" s="34">
        <v>0</v>
      </c>
      <c r="AE7" s="35">
        <v>0</v>
      </c>
      <c r="AF7" s="30">
        <v>0</v>
      </c>
      <c r="AG7" s="31">
        <v>0</v>
      </c>
      <c r="AH7" s="32">
        <v>0</v>
      </c>
      <c r="AI7" s="33">
        <v>0</v>
      </c>
      <c r="AJ7" s="34">
        <v>0</v>
      </c>
      <c r="AK7" s="35">
        <v>0</v>
      </c>
      <c r="AL7" s="30">
        <v>0</v>
      </c>
      <c r="AM7" s="31">
        <v>0</v>
      </c>
      <c r="AN7" s="32">
        <v>0</v>
      </c>
      <c r="AO7" s="33">
        <v>0</v>
      </c>
      <c r="AP7" s="34">
        <v>0</v>
      </c>
      <c r="AQ7" s="35">
        <v>0</v>
      </c>
      <c r="AR7" s="30">
        <v>0</v>
      </c>
      <c r="AS7" s="31">
        <v>0</v>
      </c>
      <c r="AT7" s="32">
        <v>0</v>
      </c>
      <c r="AU7" s="33">
        <v>0</v>
      </c>
      <c r="AV7" s="34">
        <v>0</v>
      </c>
      <c r="AW7" s="35">
        <v>0</v>
      </c>
      <c r="AX7" s="30">
        <v>0</v>
      </c>
      <c r="AY7" s="31">
        <v>0</v>
      </c>
      <c r="AZ7" s="32">
        <v>0</v>
      </c>
      <c r="BA7" s="33">
        <v>0</v>
      </c>
      <c r="BB7" s="34">
        <v>0</v>
      </c>
      <c r="BC7" s="35">
        <v>0</v>
      </c>
      <c r="BD7" s="30">
        <v>0</v>
      </c>
      <c r="BE7" s="31">
        <v>0</v>
      </c>
      <c r="BF7" s="32">
        <v>0</v>
      </c>
      <c r="BG7" s="33">
        <v>0</v>
      </c>
      <c r="BH7" s="34">
        <v>0</v>
      </c>
      <c r="BI7" s="35">
        <v>0</v>
      </c>
      <c r="BJ7" s="30">
        <v>0</v>
      </c>
      <c r="BK7" s="31">
        <v>0</v>
      </c>
      <c r="BL7" s="32">
        <v>0</v>
      </c>
      <c r="BM7" s="33">
        <v>0</v>
      </c>
      <c r="BN7" s="34">
        <v>0</v>
      </c>
      <c r="BO7" s="35">
        <v>0</v>
      </c>
      <c r="BP7" s="30">
        <f>SUM('[1]01'!BP7,'[1]48'!BP7,'[1]20'!BP7)</f>
        <v>0</v>
      </c>
      <c r="BQ7" s="31">
        <f>SUM('[1]01'!BQ7,'[1]48'!BQ7,'[1]20'!BQ7)</f>
        <v>0</v>
      </c>
      <c r="BR7" s="32">
        <f t="shared" si="0"/>
        <v>0</v>
      </c>
      <c r="BS7" s="33">
        <f t="shared" si="1"/>
        <v>0</v>
      </c>
      <c r="BT7" s="34">
        <f t="shared" si="1"/>
        <v>0</v>
      </c>
      <c r="BU7" s="35">
        <f t="shared" si="1"/>
        <v>0</v>
      </c>
    </row>
    <row r="8" spans="1:73" ht="12" x14ac:dyDescent="0.2">
      <c r="A8" s="20" t="s">
        <v>66</v>
      </c>
      <c r="B8" s="30">
        <v>32</v>
      </c>
      <c r="C8" s="31">
        <v>19</v>
      </c>
      <c r="D8" s="32">
        <v>51</v>
      </c>
      <c r="E8" s="33">
        <v>9.9613995766405184E-4</v>
      </c>
      <c r="F8" s="34">
        <v>5.5369371994754479E-4</v>
      </c>
      <c r="G8" s="35">
        <v>7.6762142717379852E-4</v>
      </c>
      <c r="H8" s="30">
        <v>25</v>
      </c>
      <c r="I8" s="31">
        <v>10</v>
      </c>
      <c r="J8" s="32">
        <v>35</v>
      </c>
      <c r="K8" s="33">
        <v>8.8009575441808064E-4</v>
      </c>
      <c r="L8" s="34">
        <v>3.5070491688293472E-4</v>
      </c>
      <c r="M8" s="35">
        <v>6.1489810260014052E-4</v>
      </c>
      <c r="N8" s="46">
        <v>39</v>
      </c>
      <c r="O8" s="47">
        <v>13</v>
      </c>
      <c r="P8" s="48">
        <v>52</v>
      </c>
      <c r="Q8" s="49">
        <v>1.1972003929273084E-3</v>
      </c>
      <c r="R8" s="50">
        <v>3.958346020339809E-4</v>
      </c>
      <c r="S8" s="51">
        <v>7.9488825705463333E-4</v>
      </c>
      <c r="T8" s="30">
        <v>27</v>
      </c>
      <c r="U8" s="31">
        <v>15</v>
      </c>
      <c r="V8" s="32">
        <v>42</v>
      </c>
      <c r="W8" s="33">
        <v>8.8088479984339829E-4</v>
      </c>
      <c r="X8" s="34">
        <v>4.7865211564235115E-4</v>
      </c>
      <c r="Y8" s="35">
        <v>6.7753956347093843E-4</v>
      </c>
      <c r="Z8" s="30">
        <v>59</v>
      </c>
      <c r="AA8" s="31">
        <v>25</v>
      </c>
      <c r="AB8" s="32">
        <v>84</v>
      </c>
      <c r="AC8" s="33">
        <v>1.6260162601626016E-3</v>
      </c>
      <c r="AD8" s="34">
        <v>7.1040891136938419E-4</v>
      </c>
      <c r="AE8" s="35">
        <v>1.1752196541496447E-3</v>
      </c>
      <c r="AF8" s="30">
        <v>62</v>
      </c>
      <c r="AG8" s="31">
        <v>34</v>
      </c>
      <c r="AH8" s="32">
        <v>96</v>
      </c>
      <c r="AI8" s="33">
        <v>1.4626091059212079E-3</v>
      </c>
      <c r="AJ8" s="34">
        <v>8.3859510655090767E-4</v>
      </c>
      <c r="AK8" s="35">
        <v>1.1575469650565509E-3</v>
      </c>
      <c r="AL8" s="30">
        <v>44</v>
      </c>
      <c r="AM8" s="31">
        <v>20</v>
      </c>
      <c r="AN8" s="32">
        <v>64</v>
      </c>
      <c r="AO8" s="33">
        <v>1.0302036993678296E-3</v>
      </c>
      <c r="AP8" s="34">
        <v>4.8899755501222489E-4</v>
      </c>
      <c r="AQ8" s="35">
        <v>7.6545867719172349E-4</v>
      </c>
      <c r="AR8" s="30">
        <v>38</v>
      </c>
      <c r="AS8" s="31">
        <v>14</v>
      </c>
      <c r="AT8" s="32">
        <v>52</v>
      </c>
      <c r="AU8" s="33">
        <v>1.3528909142694388E-3</v>
      </c>
      <c r="AV8" s="34">
        <v>5.3467766575007638E-4</v>
      </c>
      <c r="AW8" s="35">
        <v>9.5813679245283019E-4</v>
      </c>
      <c r="AX8" s="30">
        <v>53</v>
      </c>
      <c r="AY8" s="31">
        <v>38</v>
      </c>
      <c r="AZ8" s="32">
        <v>91</v>
      </c>
      <c r="BA8" s="33">
        <v>1.1553385359898854E-3</v>
      </c>
      <c r="BB8" s="34">
        <v>8.7836900744302161E-4</v>
      </c>
      <c r="BC8" s="35">
        <v>1.0209118650152576E-3</v>
      </c>
      <c r="BD8" s="30">
        <v>70</v>
      </c>
      <c r="BE8" s="31">
        <v>25</v>
      </c>
      <c r="BF8" s="32">
        <v>95</v>
      </c>
      <c r="BG8" s="33">
        <v>1.6551985055922064E-3</v>
      </c>
      <c r="BH8" s="34">
        <v>5.7073716412117887E-4</v>
      </c>
      <c r="BI8" s="35">
        <v>1.1034450716658536E-3</v>
      </c>
      <c r="BJ8" s="30">
        <v>52</v>
      </c>
      <c r="BK8" s="31">
        <v>22</v>
      </c>
      <c r="BL8" s="32">
        <v>74</v>
      </c>
      <c r="BM8" s="33">
        <v>1.4414014857523007E-3</v>
      </c>
      <c r="BN8" s="34">
        <v>5.7788284738639352E-4</v>
      </c>
      <c r="BO8" s="35">
        <v>9.98030911984463E-4</v>
      </c>
      <c r="BP8" s="30">
        <f>SUM('[1]01'!BP8,'[1]48'!BP8,'[1]20'!BP8)</f>
        <v>0</v>
      </c>
      <c r="BQ8" s="31">
        <f>SUM('[1]01'!BQ8,'[1]48'!BQ8,'[1]20'!BQ8)</f>
        <v>0</v>
      </c>
      <c r="BR8" s="32">
        <f t="shared" si="0"/>
        <v>0</v>
      </c>
      <c r="BS8" s="33">
        <f t="shared" si="1"/>
        <v>0</v>
      </c>
      <c r="BT8" s="34">
        <f t="shared" si="1"/>
        <v>0</v>
      </c>
      <c r="BU8" s="35">
        <f t="shared" si="1"/>
        <v>0</v>
      </c>
    </row>
    <row r="9" spans="1:73" ht="12" x14ac:dyDescent="0.2">
      <c r="A9" s="20" t="s">
        <v>67</v>
      </c>
      <c r="B9" s="30">
        <v>0</v>
      </c>
      <c r="C9" s="31">
        <v>0</v>
      </c>
      <c r="D9" s="32">
        <v>0</v>
      </c>
      <c r="E9" s="33">
        <v>0</v>
      </c>
      <c r="F9" s="34">
        <v>0</v>
      </c>
      <c r="G9" s="35">
        <v>0</v>
      </c>
      <c r="H9" s="30">
        <v>0</v>
      </c>
      <c r="I9" s="31">
        <v>0</v>
      </c>
      <c r="J9" s="32">
        <v>0</v>
      </c>
      <c r="K9" s="33">
        <v>0</v>
      </c>
      <c r="L9" s="34">
        <v>0</v>
      </c>
      <c r="M9" s="35">
        <v>0</v>
      </c>
      <c r="N9" s="46">
        <v>0</v>
      </c>
      <c r="O9" s="47">
        <v>0</v>
      </c>
      <c r="P9" s="48">
        <v>0</v>
      </c>
      <c r="Q9" s="49">
        <v>0</v>
      </c>
      <c r="R9" s="50">
        <v>0</v>
      </c>
      <c r="S9" s="51">
        <v>0</v>
      </c>
      <c r="T9" s="30">
        <v>0</v>
      </c>
      <c r="U9" s="31">
        <v>0</v>
      </c>
      <c r="V9" s="32">
        <v>0</v>
      </c>
      <c r="W9" s="33">
        <v>0</v>
      </c>
      <c r="X9" s="34">
        <v>0</v>
      </c>
      <c r="Y9" s="35">
        <v>0</v>
      </c>
      <c r="Z9" s="30">
        <v>0</v>
      </c>
      <c r="AA9" s="31">
        <v>0</v>
      </c>
      <c r="AB9" s="32">
        <v>0</v>
      </c>
      <c r="AC9" s="33">
        <v>0</v>
      </c>
      <c r="AD9" s="34">
        <v>0</v>
      </c>
      <c r="AE9" s="35">
        <v>0</v>
      </c>
      <c r="AF9" s="30">
        <v>0</v>
      </c>
      <c r="AG9" s="31">
        <v>0</v>
      </c>
      <c r="AH9" s="32">
        <v>0</v>
      </c>
      <c r="AI9" s="33">
        <v>0</v>
      </c>
      <c r="AJ9" s="34">
        <v>0</v>
      </c>
      <c r="AK9" s="35">
        <v>0</v>
      </c>
      <c r="AL9" s="30">
        <v>0</v>
      </c>
      <c r="AM9" s="31">
        <v>0</v>
      </c>
      <c r="AN9" s="32">
        <v>0</v>
      </c>
      <c r="AO9" s="33">
        <v>0</v>
      </c>
      <c r="AP9" s="34">
        <v>0</v>
      </c>
      <c r="AQ9" s="35">
        <v>0</v>
      </c>
      <c r="AR9" s="30">
        <v>0</v>
      </c>
      <c r="AS9" s="31">
        <v>0</v>
      </c>
      <c r="AT9" s="32">
        <v>0</v>
      </c>
      <c r="AU9" s="33">
        <v>0</v>
      </c>
      <c r="AV9" s="34">
        <v>0</v>
      </c>
      <c r="AW9" s="35">
        <v>0</v>
      </c>
      <c r="AX9" s="30">
        <v>0</v>
      </c>
      <c r="AY9" s="31">
        <v>0</v>
      </c>
      <c r="AZ9" s="32">
        <v>0</v>
      </c>
      <c r="BA9" s="33">
        <v>0</v>
      </c>
      <c r="BB9" s="34">
        <v>0</v>
      </c>
      <c r="BC9" s="35">
        <v>0</v>
      </c>
      <c r="BD9" s="30">
        <v>0</v>
      </c>
      <c r="BE9" s="31">
        <v>0</v>
      </c>
      <c r="BF9" s="32">
        <v>0</v>
      </c>
      <c r="BG9" s="33">
        <v>0</v>
      </c>
      <c r="BH9" s="34">
        <v>0</v>
      </c>
      <c r="BI9" s="35">
        <v>0</v>
      </c>
      <c r="BJ9" s="30">
        <v>0</v>
      </c>
      <c r="BK9" s="31">
        <v>0</v>
      </c>
      <c r="BL9" s="32">
        <v>0</v>
      </c>
      <c r="BM9" s="33">
        <v>0</v>
      </c>
      <c r="BN9" s="34">
        <v>0</v>
      </c>
      <c r="BO9" s="35">
        <v>0</v>
      </c>
      <c r="BP9" s="30">
        <f>SUM('[1]01'!BP9,'[1]48'!BP9,'[1]20'!BP9)</f>
        <v>0</v>
      </c>
      <c r="BQ9" s="31">
        <f>SUM('[1]01'!BQ9,'[1]48'!BQ9,'[1]20'!BQ9)</f>
        <v>0</v>
      </c>
      <c r="BR9" s="32">
        <f t="shared" si="0"/>
        <v>0</v>
      </c>
      <c r="BS9" s="33">
        <f t="shared" si="1"/>
        <v>0</v>
      </c>
      <c r="BT9" s="34">
        <f t="shared" si="1"/>
        <v>0</v>
      </c>
      <c r="BU9" s="35">
        <f t="shared" si="1"/>
        <v>0</v>
      </c>
    </row>
    <row r="10" spans="1:73" ht="12" x14ac:dyDescent="0.2">
      <c r="A10" s="20" t="s">
        <v>68</v>
      </c>
      <c r="B10" s="30">
        <v>361</v>
      </c>
      <c r="C10" s="31">
        <v>880</v>
      </c>
      <c r="D10" s="32">
        <v>1241</v>
      </c>
      <c r="E10" s="33">
        <v>1.1237703897397585E-2</v>
      </c>
      <c r="F10" s="34">
        <v>2.564476176599155E-2</v>
      </c>
      <c r="G10" s="35">
        <v>1.8678788061229096E-2</v>
      </c>
      <c r="H10" s="30">
        <v>354</v>
      </c>
      <c r="I10" s="31">
        <v>948</v>
      </c>
      <c r="J10" s="32">
        <v>1302</v>
      </c>
      <c r="K10" s="33">
        <v>1.2462155882560022E-2</v>
      </c>
      <c r="L10" s="34">
        <v>3.3246826120502213E-2</v>
      </c>
      <c r="M10" s="35">
        <v>2.2874209416725227E-2</v>
      </c>
      <c r="N10" s="46">
        <v>486</v>
      </c>
      <c r="O10" s="47">
        <v>1032</v>
      </c>
      <c r="P10" s="48">
        <v>1518</v>
      </c>
      <c r="Q10" s="49">
        <v>1.4918958742632613E-2</v>
      </c>
      <c r="R10" s="50">
        <v>3.1423177638389865E-2</v>
      </c>
      <c r="S10" s="51">
        <v>2.3204622580941026E-2</v>
      </c>
      <c r="T10" s="30">
        <v>345</v>
      </c>
      <c r="U10" s="31">
        <v>815</v>
      </c>
      <c r="V10" s="32">
        <v>1160</v>
      </c>
      <c r="W10" s="33">
        <v>1.1255750220221201E-2</v>
      </c>
      <c r="X10" s="34">
        <v>2.600676494990108E-2</v>
      </c>
      <c r="Y10" s="35">
        <v>1.8712997467292585E-2</v>
      </c>
      <c r="Z10" s="30">
        <v>340</v>
      </c>
      <c r="AA10" s="31">
        <v>772</v>
      </c>
      <c r="AB10" s="32">
        <v>1112</v>
      </c>
      <c r="AC10" s="33">
        <v>9.3702631941573657E-3</v>
      </c>
      <c r="AD10" s="34">
        <v>2.1937427183086583E-2</v>
      </c>
      <c r="AE10" s="35">
        <v>1.5557669707314344E-2</v>
      </c>
      <c r="AF10" s="30">
        <v>437</v>
      </c>
      <c r="AG10" s="31">
        <v>896</v>
      </c>
      <c r="AH10" s="32">
        <v>1333</v>
      </c>
      <c r="AI10" s="33">
        <v>1.0309035149799481E-2</v>
      </c>
      <c r="AJ10" s="34">
        <v>2.2099447513812154E-2</v>
      </c>
      <c r="AK10" s="35">
        <v>1.6073021921045649E-2</v>
      </c>
      <c r="AL10" s="30">
        <v>348</v>
      </c>
      <c r="AM10" s="31">
        <v>826</v>
      </c>
      <c r="AN10" s="32">
        <v>1174</v>
      </c>
      <c r="AO10" s="33">
        <v>8.1479747131819238E-3</v>
      </c>
      <c r="AP10" s="34">
        <v>2.0195599022004889E-2</v>
      </c>
      <c r="AQ10" s="35">
        <v>1.4041382609735677E-2</v>
      </c>
      <c r="AR10" s="30">
        <v>232</v>
      </c>
      <c r="AS10" s="31">
        <v>491</v>
      </c>
      <c r="AT10" s="32">
        <v>723</v>
      </c>
      <c r="AU10" s="33">
        <v>8.2597550555397331E-3</v>
      </c>
      <c r="AV10" s="34">
        <v>1.8751909563091966E-2</v>
      </c>
      <c r="AW10" s="35">
        <v>1.3321786556603774E-2</v>
      </c>
      <c r="AX10" s="30">
        <v>524</v>
      </c>
      <c r="AY10" s="31">
        <v>1268</v>
      </c>
      <c r="AZ10" s="32">
        <v>1792</v>
      </c>
      <c r="BA10" s="33">
        <v>1.1422592318088677E-2</v>
      </c>
      <c r="BB10" s="34">
        <v>2.9309786879940826E-2</v>
      </c>
      <c r="BC10" s="35">
        <v>2.010411057260815E-2</v>
      </c>
      <c r="BD10" s="30">
        <v>502</v>
      </c>
      <c r="BE10" s="31">
        <v>1154</v>
      </c>
      <c r="BF10" s="32">
        <v>1656</v>
      </c>
      <c r="BG10" s="33">
        <v>1.1870137854389822E-2</v>
      </c>
      <c r="BH10" s="34">
        <v>2.634522749583362E-2</v>
      </c>
      <c r="BI10" s="35">
        <v>1.9234789880827934E-2</v>
      </c>
      <c r="BJ10" s="30">
        <v>443</v>
      </c>
      <c r="BK10" s="31">
        <v>1052</v>
      </c>
      <c r="BL10" s="32">
        <v>1495</v>
      </c>
      <c r="BM10" s="33">
        <v>1.2279631888235946E-2</v>
      </c>
      <c r="BN10" s="34">
        <v>2.763330706593118E-2</v>
      </c>
      <c r="BO10" s="35">
        <v>2.0162921802929355E-2</v>
      </c>
      <c r="BP10" s="30">
        <f>SUM('[1]01'!BP10,'[1]48'!BP10,'[1]20'!BP10)</f>
        <v>0</v>
      </c>
      <c r="BQ10" s="31">
        <f>SUM('[1]01'!BQ10,'[1]48'!BQ10,'[1]20'!BQ10)</f>
        <v>0</v>
      </c>
      <c r="BR10" s="32">
        <f t="shared" si="0"/>
        <v>0</v>
      </c>
      <c r="BS10" s="33">
        <f t="shared" si="1"/>
        <v>0</v>
      </c>
      <c r="BT10" s="34">
        <f t="shared" si="1"/>
        <v>0</v>
      </c>
      <c r="BU10" s="35">
        <f t="shared" si="1"/>
        <v>0</v>
      </c>
    </row>
    <row r="11" spans="1:73" ht="12" x14ac:dyDescent="0.2">
      <c r="A11" s="20" t="s">
        <v>69</v>
      </c>
      <c r="B11" s="30">
        <v>1</v>
      </c>
      <c r="C11" s="31">
        <v>1</v>
      </c>
      <c r="D11" s="32">
        <v>2</v>
      </c>
      <c r="E11" s="33">
        <v>3.112937367700162E-5</v>
      </c>
      <c r="F11" s="34">
        <v>2.9141774734081305E-5</v>
      </c>
      <c r="G11" s="35">
        <v>3.0102801065639157E-5</v>
      </c>
      <c r="H11" s="30">
        <v>2</v>
      </c>
      <c r="I11" s="31">
        <v>0</v>
      </c>
      <c r="J11" s="32">
        <v>2</v>
      </c>
      <c r="K11" s="33">
        <v>7.040766035344645E-5</v>
      </c>
      <c r="L11" s="34">
        <v>0</v>
      </c>
      <c r="M11" s="35">
        <v>3.5137034434293747E-5</v>
      </c>
      <c r="N11" s="46">
        <v>10</v>
      </c>
      <c r="O11" s="47">
        <v>5</v>
      </c>
      <c r="P11" s="48">
        <v>15</v>
      </c>
      <c r="Q11" s="49">
        <v>3.0697445972495088E-4</v>
      </c>
      <c r="R11" s="50">
        <v>1.5224407770537726E-4</v>
      </c>
      <c r="S11" s="51">
        <v>2.2929468953499036E-4</v>
      </c>
      <c r="T11" s="30">
        <v>7</v>
      </c>
      <c r="U11" s="31">
        <v>5</v>
      </c>
      <c r="V11" s="32">
        <v>12</v>
      </c>
      <c r="W11" s="33">
        <v>2.283775407001403E-4</v>
      </c>
      <c r="X11" s="34">
        <v>1.5955070521411706E-4</v>
      </c>
      <c r="Y11" s="35">
        <v>1.935827324202681E-4</v>
      </c>
      <c r="Z11" s="30">
        <v>7</v>
      </c>
      <c r="AA11" s="31">
        <v>5</v>
      </c>
      <c r="AB11" s="32">
        <v>12</v>
      </c>
      <c r="AC11" s="33">
        <v>1.9291718340912222E-4</v>
      </c>
      <c r="AD11" s="34">
        <v>1.4208178227387684E-4</v>
      </c>
      <c r="AE11" s="35">
        <v>1.678885220213778E-4</v>
      </c>
      <c r="AF11" s="30">
        <v>9</v>
      </c>
      <c r="AG11" s="31">
        <v>3</v>
      </c>
      <c r="AH11" s="32">
        <v>12</v>
      </c>
      <c r="AI11" s="33">
        <v>2.1231422505307856E-4</v>
      </c>
      <c r="AJ11" s="34">
        <v>7.3993685872138917E-5</v>
      </c>
      <c r="AK11" s="35">
        <v>1.4469337063206886E-4</v>
      </c>
      <c r="AL11" s="30">
        <v>4</v>
      </c>
      <c r="AM11" s="31">
        <v>4</v>
      </c>
      <c r="AN11" s="32">
        <v>8</v>
      </c>
      <c r="AO11" s="33">
        <v>9.3654881760711777E-5</v>
      </c>
      <c r="AP11" s="34">
        <v>9.7799511002444992E-5</v>
      </c>
      <c r="AQ11" s="35">
        <v>9.5682334648965436E-5</v>
      </c>
      <c r="AR11" s="30">
        <v>0</v>
      </c>
      <c r="AS11" s="31">
        <v>4</v>
      </c>
      <c r="AT11" s="32">
        <v>4</v>
      </c>
      <c r="AU11" s="33">
        <v>0</v>
      </c>
      <c r="AV11" s="34">
        <v>1.5276504735716468E-4</v>
      </c>
      <c r="AW11" s="35">
        <v>7.3702830188679242E-5</v>
      </c>
      <c r="AX11" s="30">
        <v>0</v>
      </c>
      <c r="AY11" s="31">
        <v>4</v>
      </c>
      <c r="AZ11" s="32">
        <v>4</v>
      </c>
      <c r="BA11" s="33">
        <v>0</v>
      </c>
      <c r="BB11" s="34">
        <v>9.245989552031806E-5</v>
      </c>
      <c r="BC11" s="35">
        <v>4.4875246813857478E-5</v>
      </c>
      <c r="BD11" s="30">
        <v>2</v>
      </c>
      <c r="BE11" s="31">
        <v>3</v>
      </c>
      <c r="BF11" s="32">
        <v>5</v>
      </c>
      <c r="BG11" s="33">
        <v>4.7291385874063041E-5</v>
      </c>
      <c r="BH11" s="34">
        <v>6.8488459694541465E-5</v>
      </c>
      <c r="BI11" s="35">
        <v>5.8076056403465981E-5</v>
      </c>
      <c r="BJ11" s="30">
        <v>4</v>
      </c>
      <c r="BK11" s="31">
        <v>2</v>
      </c>
      <c r="BL11" s="32">
        <v>6</v>
      </c>
      <c r="BM11" s="33">
        <v>1.1087703736556159E-4</v>
      </c>
      <c r="BN11" s="34">
        <v>5.253480430785395E-5</v>
      </c>
      <c r="BO11" s="35">
        <v>8.0921425296037543E-5</v>
      </c>
      <c r="BP11" s="30">
        <f>SUM('[1]01'!BP11,'[1]48'!BP11,'[1]20'!BP11)</f>
        <v>0</v>
      </c>
      <c r="BQ11" s="31">
        <f>SUM('[1]01'!BQ11,'[1]48'!BQ11,'[1]20'!BQ11)</f>
        <v>0</v>
      </c>
      <c r="BR11" s="32">
        <f t="shared" si="0"/>
        <v>0</v>
      </c>
      <c r="BS11" s="33">
        <f t="shared" si="1"/>
        <v>0</v>
      </c>
      <c r="BT11" s="34">
        <f t="shared" si="1"/>
        <v>0</v>
      </c>
      <c r="BU11" s="35">
        <f t="shared" si="1"/>
        <v>0</v>
      </c>
    </row>
    <row r="12" spans="1:73" ht="12" x14ac:dyDescent="0.2">
      <c r="A12" s="20" t="s">
        <v>70</v>
      </c>
      <c r="B12" s="30">
        <v>0</v>
      </c>
      <c r="C12" s="31">
        <v>0</v>
      </c>
      <c r="D12" s="32">
        <v>0</v>
      </c>
      <c r="E12" s="33">
        <v>0</v>
      </c>
      <c r="F12" s="34">
        <v>0</v>
      </c>
      <c r="G12" s="35">
        <v>0</v>
      </c>
      <c r="H12" s="30">
        <v>0</v>
      </c>
      <c r="I12" s="31">
        <v>0</v>
      </c>
      <c r="J12" s="32">
        <v>0</v>
      </c>
      <c r="K12" s="33">
        <v>0</v>
      </c>
      <c r="L12" s="34">
        <v>0</v>
      </c>
      <c r="M12" s="35">
        <v>0</v>
      </c>
      <c r="N12" s="46">
        <v>0</v>
      </c>
      <c r="O12" s="47">
        <v>0</v>
      </c>
      <c r="P12" s="48">
        <v>0</v>
      </c>
      <c r="Q12" s="49">
        <v>0</v>
      </c>
      <c r="R12" s="50">
        <v>0</v>
      </c>
      <c r="S12" s="51">
        <v>0</v>
      </c>
      <c r="T12" s="30">
        <v>0</v>
      </c>
      <c r="U12" s="31">
        <v>0</v>
      </c>
      <c r="V12" s="32">
        <v>0</v>
      </c>
      <c r="W12" s="33">
        <v>0</v>
      </c>
      <c r="X12" s="34">
        <v>0</v>
      </c>
      <c r="Y12" s="35">
        <v>0</v>
      </c>
      <c r="Z12" s="30">
        <v>0</v>
      </c>
      <c r="AA12" s="31">
        <v>0</v>
      </c>
      <c r="AB12" s="32">
        <v>0</v>
      </c>
      <c r="AC12" s="33">
        <v>0</v>
      </c>
      <c r="AD12" s="34">
        <v>0</v>
      </c>
      <c r="AE12" s="35">
        <v>0</v>
      </c>
      <c r="AF12" s="30">
        <v>0</v>
      </c>
      <c r="AG12" s="31">
        <v>0</v>
      </c>
      <c r="AH12" s="32">
        <v>0</v>
      </c>
      <c r="AI12" s="33">
        <v>0</v>
      </c>
      <c r="AJ12" s="34">
        <v>0</v>
      </c>
      <c r="AK12" s="35">
        <v>0</v>
      </c>
      <c r="AL12" s="30">
        <v>0</v>
      </c>
      <c r="AM12" s="31">
        <v>0</v>
      </c>
      <c r="AN12" s="32">
        <v>0</v>
      </c>
      <c r="AO12" s="33">
        <v>0</v>
      </c>
      <c r="AP12" s="34">
        <v>0</v>
      </c>
      <c r="AQ12" s="35">
        <v>0</v>
      </c>
      <c r="AR12" s="30">
        <v>0</v>
      </c>
      <c r="AS12" s="31">
        <v>0</v>
      </c>
      <c r="AT12" s="32">
        <v>0</v>
      </c>
      <c r="AU12" s="33">
        <v>0</v>
      </c>
      <c r="AV12" s="34">
        <v>0</v>
      </c>
      <c r="AW12" s="35">
        <v>0</v>
      </c>
      <c r="AX12" s="30">
        <v>0</v>
      </c>
      <c r="AY12" s="31">
        <v>0</v>
      </c>
      <c r="AZ12" s="32">
        <v>0</v>
      </c>
      <c r="BA12" s="33">
        <v>0</v>
      </c>
      <c r="BB12" s="34">
        <v>0</v>
      </c>
      <c r="BC12" s="35">
        <v>0</v>
      </c>
      <c r="BD12" s="30">
        <v>0</v>
      </c>
      <c r="BE12" s="31">
        <v>0</v>
      </c>
      <c r="BF12" s="32">
        <v>0</v>
      </c>
      <c r="BG12" s="33">
        <v>0</v>
      </c>
      <c r="BH12" s="34">
        <v>0</v>
      </c>
      <c r="BI12" s="35">
        <v>0</v>
      </c>
      <c r="BJ12" s="30">
        <v>0</v>
      </c>
      <c r="BK12" s="31">
        <v>0</v>
      </c>
      <c r="BL12" s="32">
        <v>0</v>
      </c>
      <c r="BM12" s="33">
        <v>0</v>
      </c>
      <c r="BN12" s="34">
        <v>0</v>
      </c>
      <c r="BO12" s="35">
        <v>0</v>
      </c>
      <c r="BP12" s="30">
        <f>SUM('[1]01'!BP12,'[1]48'!BP12,'[1]20'!BP12)</f>
        <v>0</v>
      </c>
      <c r="BQ12" s="31">
        <f>SUM('[1]01'!BQ12,'[1]48'!BQ12,'[1]20'!BQ12)</f>
        <v>0</v>
      </c>
      <c r="BR12" s="32">
        <f t="shared" si="0"/>
        <v>0</v>
      </c>
      <c r="BS12" s="33">
        <f t="shared" si="1"/>
        <v>0</v>
      </c>
      <c r="BT12" s="34">
        <f t="shared" si="1"/>
        <v>0</v>
      </c>
      <c r="BU12" s="35">
        <f t="shared" si="1"/>
        <v>0</v>
      </c>
    </row>
    <row r="13" spans="1:73" ht="12" x14ac:dyDescent="0.2">
      <c r="A13" s="20" t="s">
        <v>71</v>
      </c>
      <c r="B13" s="30">
        <v>9</v>
      </c>
      <c r="C13" s="31">
        <v>12</v>
      </c>
      <c r="D13" s="32">
        <v>21</v>
      </c>
      <c r="E13" s="33">
        <v>2.8016436309301459E-4</v>
      </c>
      <c r="F13" s="34">
        <v>3.4970129680897568E-4</v>
      </c>
      <c r="G13" s="35">
        <v>3.1607941118921113E-4</v>
      </c>
      <c r="H13" s="30">
        <v>13</v>
      </c>
      <c r="I13" s="31">
        <v>16</v>
      </c>
      <c r="J13" s="32">
        <v>29</v>
      </c>
      <c r="K13" s="33">
        <v>4.5764979229740197E-4</v>
      </c>
      <c r="L13" s="34">
        <v>5.6112786701269549E-4</v>
      </c>
      <c r="M13" s="35">
        <v>5.0948699929725927E-4</v>
      </c>
      <c r="N13" s="46">
        <v>15</v>
      </c>
      <c r="O13" s="47">
        <v>21</v>
      </c>
      <c r="P13" s="48">
        <v>36</v>
      </c>
      <c r="Q13" s="49">
        <v>4.6046168958742634E-4</v>
      </c>
      <c r="R13" s="50">
        <v>6.3942512636258446E-4</v>
      </c>
      <c r="S13" s="51">
        <v>5.5030725488397687E-4</v>
      </c>
      <c r="T13" s="30">
        <v>18</v>
      </c>
      <c r="U13" s="31">
        <v>27</v>
      </c>
      <c r="V13" s="32">
        <v>45</v>
      </c>
      <c r="W13" s="33">
        <v>5.8725653322893212E-4</v>
      </c>
      <c r="X13" s="34">
        <v>8.6157380815623207E-4</v>
      </c>
      <c r="Y13" s="35">
        <v>7.2593524657600542E-4</v>
      </c>
      <c r="Z13" s="30">
        <v>12</v>
      </c>
      <c r="AA13" s="31">
        <v>22</v>
      </c>
      <c r="AB13" s="32">
        <v>34</v>
      </c>
      <c r="AC13" s="33">
        <v>3.3071517155849525E-4</v>
      </c>
      <c r="AD13" s="34">
        <v>6.2515984200505815E-4</v>
      </c>
      <c r="AE13" s="35">
        <v>4.7568414572723712E-4</v>
      </c>
      <c r="AF13" s="30">
        <v>11</v>
      </c>
      <c r="AG13" s="31">
        <v>22</v>
      </c>
      <c r="AH13" s="32">
        <v>33</v>
      </c>
      <c r="AI13" s="33">
        <v>2.5949516395376267E-4</v>
      </c>
      <c r="AJ13" s="34">
        <v>5.4262036306235205E-4</v>
      </c>
      <c r="AK13" s="35">
        <v>3.9790676923818938E-4</v>
      </c>
      <c r="AL13" s="30">
        <v>11</v>
      </c>
      <c r="AM13" s="31">
        <v>24</v>
      </c>
      <c r="AN13" s="32">
        <v>35</v>
      </c>
      <c r="AO13" s="33">
        <v>2.5755092484195741E-4</v>
      </c>
      <c r="AP13" s="34">
        <v>5.8679706601466998E-4</v>
      </c>
      <c r="AQ13" s="35">
        <v>4.1861021408922376E-4</v>
      </c>
      <c r="AR13" s="30">
        <v>9</v>
      </c>
      <c r="AS13" s="31">
        <v>17</v>
      </c>
      <c r="AT13" s="32">
        <v>26</v>
      </c>
      <c r="AU13" s="33">
        <v>3.2042153232697237E-4</v>
      </c>
      <c r="AV13" s="34">
        <v>6.4925145126794987E-4</v>
      </c>
      <c r="AW13" s="35">
        <v>4.790683962264151E-4</v>
      </c>
      <c r="AX13" s="30">
        <v>11</v>
      </c>
      <c r="AY13" s="31">
        <v>40</v>
      </c>
      <c r="AZ13" s="32">
        <v>51</v>
      </c>
      <c r="BA13" s="33">
        <v>2.3978724331865544E-4</v>
      </c>
      <c r="BB13" s="34">
        <v>9.2459895520318066E-4</v>
      </c>
      <c r="BC13" s="35">
        <v>5.7215939687668281E-4</v>
      </c>
      <c r="BD13" s="30">
        <v>15</v>
      </c>
      <c r="BE13" s="31">
        <v>29</v>
      </c>
      <c r="BF13" s="32">
        <v>44</v>
      </c>
      <c r="BG13" s="33">
        <v>3.5468539405547281E-4</v>
      </c>
      <c r="BH13" s="34">
        <v>6.6205511038056758E-4</v>
      </c>
      <c r="BI13" s="35">
        <v>5.1106929635050063E-4</v>
      </c>
      <c r="BJ13" s="30">
        <v>15</v>
      </c>
      <c r="BK13" s="31">
        <v>30</v>
      </c>
      <c r="BL13" s="32">
        <v>45</v>
      </c>
      <c r="BM13" s="33">
        <v>4.1578889012085598E-4</v>
      </c>
      <c r="BN13" s="34">
        <v>7.8802206461780935E-4</v>
      </c>
      <c r="BO13" s="35">
        <v>6.0691068972028165E-4</v>
      </c>
      <c r="BP13" s="30">
        <f>SUM('[1]01'!BP13,'[1]48'!BP13,'[1]20'!BP13)</f>
        <v>0</v>
      </c>
      <c r="BQ13" s="31">
        <f>SUM('[1]01'!BQ13,'[1]48'!BQ13,'[1]20'!BQ13)</f>
        <v>0</v>
      </c>
      <c r="BR13" s="32">
        <f t="shared" si="0"/>
        <v>0</v>
      </c>
      <c r="BS13" s="33">
        <f t="shared" si="1"/>
        <v>0</v>
      </c>
      <c r="BT13" s="34">
        <f t="shared" si="1"/>
        <v>0</v>
      </c>
      <c r="BU13" s="35">
        <f t="shared" si="1"/>
        <v>0</v>
      </c>
    </row>
    <row r="14" spans="1:73" ht="12" x14ac:dyDescent="0.2">
      <c r="A14" s="20" t="s">
        <v>72</v>
      </c>
      <c r="B14" s="30">
        <v>0</v>
      </c>
      <c r="C14" s="31">
        <v>0</v>
      </c>
      <c r="D14" s="32">
        <v>0</v>
      </c>
      <c r="E14" s="33">
        <v>0</v>
      </c>
      <c r="F14" s="34">
        <v>0</v>
      </c>
      <c r="G14" s="35">
        <v>0</v>
      </c>
      <c r="H14" s="30">
        <v>0</v>
      </c>
      <c r="I14" s="31">
        <v>0</v>
      </c>
      <c r="J14" s="32">
        <v>0</v>
      </c>
      <c r="K14" s="33">
        <v>0</v>
      </c>
      <c r="L14" s="34">
        <v>0</v>
      </c>
      <c r="M14" s="35">
        <v>0</v>
      </c>
      <c r="N14" s="46">
        <v>0</v>
      </c>
      <c r="O14" s="47">
        <v>0</v>
      </c>
      <c r="P14" s="48">
        <v>0</v>
      </c>
      <c r="Q14" s="49">
        <v>0</v>
      </c>
      <c r="R14" s="50">
        <v>0</v>
      </c>
      <c r="S14" s="51">
        <v>0</v>
      </c>
      <c r="T14" s="30">
        <v>0</v>
      </c>
      <c r="U14" s="31">
        <v>0</v>
      </c>
      <c r="V14" s="32">
        <v>0</v>
      </c>
      <c r="W14" s="33">
        <v>0</v>
      </c>
      <c r="X14" s="34">
        <v>0</v>
      </c>
      <c r="Y14" s="35">
        <v>0</v>
      </c>
      <c r="Z14" s="30">
        <v>0</v>
      </c>
      <c r="AA14" s="31">
        <v>0</v>
      </c>
      <c r="AB14" s="32">
        <v>0</v>
      </c>
      <c r="AC14" s="33">
        <v>0</v>
      </c>
      <c r="AD14" s="34">
        <v>0</v>
      </c>
      <c r="AE14" s="35">
        <v>0</v>
      </c>
      <c r="AF14" s="30">
        <v>0</v>
      </c>
      <c r="AG14" s="31">
        <v>0</v>
      </c>
      <c r="AH14" s="32">
        <v>0</v>
      </c>
      <c r="AI14" s="33">
        <v>0</v>
      </c>
      <c r="AJ14" s="34">
        <v>0</v>
      </c>
      <c r="AK14" s="35">
        <v>0</v>
      </c>
      <c r="AL14" s="30">
        <v>0</v>
      </c>
      <c r="AM14" s="31">
        <v>0</v>
      </c>
      <c r="AN14" s="32">
        <v>0</v>
      </c>
      <c r="AO14" s="33">
        <v>0</v>
      </c>
      <c r="AP14" s="34">
        <v>0</v>
      </c>
      <c r="AQ14" s="35">
        <v>0</v>
      </c>
      <c r="AR14" s="30">
        <v>0</v>
      </c>
      <c r="AS14" s="31">
        <v>0</v>
      </c>
      <c r="AT14" s="32">
        <v>0</v>
      </c>
      <c r="AU14" s="33">
        <v>0</v>
      </c>
      <c r="AV14" s="34">
        <v>0</v>
      </c>
      <c r="AW14" s="35">
        <v>0</v>
      </c>
      <c r="AX14" s="30">
        <v>0</v>
      </c>
      <c r="AY14" s="31">
        <v>0</v>
      </c>
      <c r="AZ14" s="32">
        <v>0</v>
      </c>
      <c r="BA14" s="33">
        <v>0</v>
      </c>
      <c r="BB14" s="34">
        <v>0</v>
      </c>
      <c r="BC14" s="35">
        <v>0</v>
      </c>
      <c r="BD14" s="30">
        <v>0</v>
      </c>
      <c r="BE14" s="31">
        <v>0</v>
      </c>
      <c r="BF14" s="32">
        <v>0</v>
      </c>
      <c r="BG14" s="33">
        <v>0</v>
      </c>
      <c r="BH14" s="34">
        <v>0</v>
      </c>
      <c r="BI14" s="35">
        <v>0</v>
      </c>
      <c r="BJ14" s="30">
        <v>0</v>
      </c>
      <c r="BK14" s="31">
        <v>0</v>
      </c>
      <c r="BL14" s="32">
        <v>0</v>
      </c>
      <c r="BM14" s="33">
        <v>0</v>
      </c>
      <c r="BN14" s="34">
        <v>0</v>
      </c>
      <c r="BO14" s="35">
        <v>0</v>
      </c>
      <c r="BP14" s="30">
        <f>SUM('[1]01'!BP14,'[1]48'!BP14,'[1]20'!BP14)</f>
        <v>0</v>
      </c>
      <c r="BQ14" s="31">
        <f>SUM('[1]01'!BQ14,'[1]48'!BQ14,'[1]20'!BQ14)</f>
        <v>0</v>
      </c>
      <c r="BR14" s="32">
        <f t="shared" si="0"/>
        <v>0</v>
      </c>
      <c r="BS14" s="33">
        <f t="shared" si="1"/>
        <v>0</v>
      </c>
      <c r="BT14" s="34">
        <f t="shared" si="1"/>
        <v>0</v>
      </c>
      <c r="BU14" s="35">
        <f t="shared" si="1"/>
        <v>0</v>
      </c>
    </row>
    <row r="15" spans="1:73" ht="12" x14ac:dyDescent="0.2">
      <c r="A15" s="20" t="s">
        <v>73</v>
      </c>
      <c r="B15" s="30">
        <v>59</v>
      </c>
      <c r="C15" s="31">
        <v>67</v>
      </c>
      <c r="D15" s="32">
        <v>126</v>
      </c>
      <c r="E15" s="33">
        <v>1.8366330469430955E-3</v>
      </c>
      <c r="F15" s="34">
        <v>1.9524989071834475E-3</v>
      </c>
      <c r="G15" s="35">
        <v>1.8964764671352669E-3</v>
      </c>
      <c r="H15" s="30">
        <v>55</v>
      </c>
      <c r="I15" s="31">
        <v>37</v>
      </c>
      <c r="J15" s="32">
        <v>92</v>
      </c>
      <c r="K15" s="33">
        <v>1.9362106597197776E-3</v>
      </c>
      <c r="L15" s="34">
        <v>1.2976081924668584E-3</v>
      </c>
      <c r="M15" s="35">
        <v>1.6163035839775123E-3</v>
      </c>
      <c r="N15" s="46">
        <v>83</v>
      </c>
      <c r="O15" s="47">
        <v>52</v>
      </c>
      <c r="P15" s="48">
        <v>135</v>
      </c>
      <c r="Q15" s="49">
        <v>2.5478880157170924E-3</v>
      </c>
      <c r="R15" s="50">
        <v>1.5833384081359236E-3</v>
      </c>
      <c r="S15" s="51">
        <v>2.0636522058149133E-3</v>
      </c>
      <c r="T15" s="30">
        <v>57</v>
      </c>
      <c r="U15" s="31">
        <v>34</v>
      </c>
      <c r="V15" s="32">
        <v>91</v>
      </c>
      <c r="W15" s="33">
        <v>1.8596456885582853E-3</v>
      </c>
      <c r="X15" s="34">
        <v>1.084944795455996E-3</v>
      </c>
      <c r="Y15" s="35">
        <v>1.4680023875203664E-3</v>
      </c>
      <c r="Z15" s="30">
        <v>35</v>
      </c>
      <c r="AA15" s="31">
        <v>42</v>
      </c>
      <c r="AB15" s="32">
        <v>77</v>
      </c>
      <c r="AC15" s="33">
        <v>9.6458591704561111E-4</v>
      </c>
      <c r="AD15" s="34">
        <v>1.1934869711005655E-3</v>
      </c>
      <c r="AE15" s="35">
        <v>1.0772846829705076E-3</v>
      </c>
      <c r="AF15" s="30">
        <v>60</v>
      </c>
      <c r="AG15" s="31">
        <v>50</v>
      </c>
      <c r="AH15" s="32">
        <v>110</v>
      </c>
      <c r="AI15" s="33">
        <v>1.4154281670205238E-3</v>
      </c>
      <c r="AJ15" s="34">
        <v>1.2332280978689819E-3</v>
      </c>
      <c r="AK15" s="35">
        <v>1.3263558974606314E-3</v>
      </c>
      <c r="AL15" s="30">
        <v>51</v>
      </c>
      <c r="AM15" s="31">
        <v>58</v>
      </c>
      <c r="AN15" s="32">
        <v>109</v>
      </c>
      <c r="AO15" s="33">
        <v>1.1940997424490752E-3</v>
      </c>
      <c r="AP15" s="34">
        <v>1.4180929095354523E-3</v>
      </c>
      <c r="AQ15" s="35">
        <v>1.3036718095921541E-3</v>
      </c>
      <c r="AR15" s="30">
        <v>22</v>
      </c>
      <c r="AS15" s="31">
        <v>25</v>
      </c>
      <c r="AT15" s="32">
        <v>47</v>
      </c>
      <c r="AU15" s="33">
        <v>7.832526345770436E-4</v>
      </c>
      <c r="AV15" s="34">
        <v>9.5478154598227928E-4</v>
      </c>
      <c r="AW15" s="35">
        <v>8.6600825471698116E-4</v>
      </c>
      <c r="AX15" s="30">
        <v>210</v>
      </c>
      <c r="AY15" s="31">
        <v>313</v>
      </c>
      <c r="AZ15" s="32">
        <v>523</v>
      </c>
      <c r="BA15" s="33">
        <v>4.5777564633561491E-3</v>
      </c>
      <c r="BB15" s="34">
        <v>7.2349868244648884E-3</v>
      </c>
      <c r="BC15" s="35">
        <v>5.8674385209118649E-3</v>
      </c>
      <c r="BD15" s="30">
        <v>126</v>
      </c>
      <c r="BE15" s="31">
        <v>227</v>
      </c>
      <c r="BF15" s="32">
        <v>353</v>
      </c>
      <c r="BG15" s="33">
        <v>2.9793573100659713E-3</v>
      </c>
      <c r="BH15" s="34">
        <v>5.1822934502203048E-3</v>
      </c>
      <c r="BI15" s="35">
        <v>4.100169582084698E-3</v>
      </c>
      <c r="BJ15" s="30">
        <v>43</v>
      </c>
      <c r="BK15" s="31">
        <v>99</v>
      </c>
      <c r="BL15" s="32">
        <v>142</v>
      </c>
      <c r="BM15" s="33">
        <v>1.1919281516797871E-3</v>
      </c>
      <c r="BN15" s="34">
        <v>2.6004728132387705E-3</v>
      </c>
      <c r="BO15" s="35">
        <v>1.9151403986728886E-3</v>
      </c>
      <c r="BP15" s="30">
        <f>SUM('[1]01'!BP15,'[1]48'!BP15,'[1]20'!BP15)</f>
        <v>0</v>
      </c>
      <c r="BQ15" s="31">
        <f>SUM('[1]01'!BQ15,'[1]48'!BQ15,'[1]20'!BQ15)</f>
        <v>0</v>
      </c>
      <c r="BR15" s="32">
        <f t="shared" si="0"/>
        <v>0</v>
      </c>
      <c r="BS15" s="33">
        <f t="shared" si="1"/>
        <v>0</v>
      </c>
      <c r="BT15" s="34">
        <f t="shared" si="1"/>
        <v>0</v>
      </c>
      <c r="BU15" s="35">
        <f t="shared" si="1"/>
        <v>0</v>
      </c>
    </row>
    <row r="16" spans="1:73" ht="12" x14ac:dyDescent="0.2">
      <c r="A16" s="20" t="s">
        <v>74</v>
      </c>
      <c r="B16" s="30">
        <v>2</v>
      </c>
      <c r="C16" s="31">
        <v>0</v>
      </c>
      <c r="D16" s="32">
        <v>2</v>
      </c>
      <c r="E16" s="33">
        <v>6.225874735400324E-5</v>
      </c>
      <c r="F16" s="34">
        <v>0</v>
      </c>
      <c r="G16" s="35">
        <v>3.0102801065639157E-5</v>
      </c>
      <c r="H16" s="30">
        <v>1</v>
      </c>
      <c r="I16" s="31">
        <v>0</v>
      </c>
      <c r="J16" s="32">
        <v>1</v>
      </c>
      <c r="K16" s="33">
        <v>3.5203830176723225E-5</v>
      </c>
      <c r="L16" s="34">
        <v>0</v>
      </c>
      <c r="M16" s="35">
        <v>1.7568517217146874E-5</v>
      </c>
      <c r="N16" s="46">
        <v>3</v>
      </c>
      <c r="O16" s="47">
        <v>0</v>
      </c>
      <c r="P16" s="48">
        <v>3</v>
      </c>
      <c r="Q16" s="49">
        <v>9.2092337917485265E-5</v>
      </c>
      <c r="R16" s="50">
        <v>0</v>
      </c>
      <c r="S16" s="51">
        <v>4.5858937906998072E-5</v>
      </c>
      <c r="T16" s="30">
        <v>3</v>
      </c>
      <c r="U16" s="31">
        <v>0</v>
      </c>
      <c r="V16" s="32">
        <v>3</v>
      </c>
      <c r="W16" s="33">
        <v>9.7876088871488696E-5</v>
      </c>
      <c r="X16" s="34">
        <v>0</v>
      </c>
      <c r="Y16" s="35">
        <v>4.8395683105067026E-5</v>
      </c>
      <c r="Z16" s="30">
        <v>1</v>
      </c>
      <c r="AA16" s="31">
        <v>0</v>
      </c>
      <c r="AB16" s="32">
        <v>1</v>
      </c>
      <c r="AC16" s="33">
        <v>2.7559597629874602E-5</v>
      </c>
      <c r="AD16" s="34">
        <v>0</v>
      </c>
      <c r="AE16" s="35">
        <v>1.399071016844815E-5</v>
      </c>
      <c r="AF16" s="30">
        <v>0</v>
      </c>
      <c r="AG16" s="31">
        <v>0</v>
      </c>
      <c r="AH16" s="32">
        <v>0</v>
      </c>
      <c r="AI16" s="33">
        <v>0</v>
      </c>
      <c r="AJ16" s="34">
        <v>0</v>
      </c>
      <c r="AK16" s="35">
        <v>0</v>
      </c>
      <c r="AL16" s="30">
        <v>0</v>
      </c>
      <c r="AM16" s="31">
        <v>0</v>
      </c>
      <c r="AN16" s="32">
        <v>0</v>
      </c>
      <c r="AO16" s="33">
        <v>0</v>
      </c>
      <c r="AP16" s="34">
        <v>0</v>
      </c>
      <c r="AQ16" s="35">
        <v>0</v>
      </c>
      <c r="AR16" s="30">
        <v>0</v>
      </c>
      <c r="AS16" s="31">
        <v>0</v>
      </c>
      <c r="AT16" s="32">
        <v>0</v>
      </c>
      <c r="AU16" s="33">
        <v>0</v>
      </c>
      <c r="AV16" s="34">
        <v>0</v>
      </c>
      <c r="AW16" s="35">
        <v>0</v>
      </c>
      <c r="AX16" s="30">
        <v>2</v>
      </c>
      <c r="AY16" s="31">
        <v>1</v>
      </c>
      <c r="AZ16" s="32">
        <v>3</v>
      </c>
      <c r="BA16" s="33">
        <v>4.3597680603391899E-5</v>
      </c>
      <c r="BB16" s="34">
        <v>2.3114973880079515E-5</v>
      </c>
      <c r="BC16" s="35">
        <v>3.3656435110393107E-5</v>
      </c>
      <c r="BD16" s="30">
        <v>0</v>
      </c>
      <c r="BE16" s="31">
        <v>0</v>
      </c>
      <c r="BF16" s="32">
        <v>0</v>
      </c>
      <c r="BG16" s="33">
        <v>0</v>
      </c>
      <c r="BH16" s="34">
        <v>0</v>
      </c>
      <c r="BI16" s="35">
        <v>0</v>
      </c>
      <c r="BJ16" s="30">
        <v>2</v>
      </c>
      <c r="BK16" s="31">
        <v>0</v>
      </c>
      <c r="BL16" s="32">
        <v>2</v>
      </c>
      <c r="BM16" s="33">
        <v>5.5438518682780794E-5</v>
      </c>
      <c r="BN16" s="34">
        <v>0</v>
      </c>
      <c r="BO16" s="35">
        <v>2.6973808432012517E-5</v>
      </c>
      <c r="BP16" s="30">
        <f>SUM('[1]01'!BP16,'[1]48'!BP16,'[1]20'!BP16)</f>
        <v>0</v>
      </c>
      <c r="BQ16" s="31">
        <f>SUM('[1]01'!BQ16,'[1]48'!BQ16,'[1]20'!BQ16)</f>
        <v>0</v>
      </c>
      <c r="BR16" s="32">
        <f t="shared" si="0"/>
        <v>0</v>
      </c>
      <c r="BS16" s="33">
        <f t="shared" si="1"/>
        <v>0</v>
      </c>
      <c r="BT16" s="34">
        <f t="shared" si="1"/>
        <v>0</v>
      </c>
      <c r="BU16" s="35">
        <f t="shared" si="1"/>
        <v>0</v>
      </c>
    </row>
    <row r="17" spans="1:73" ht="12" x14ac:dyDescent="0.2">
      <c r="A17" s="20" t="s">
        <v>75</v>
      </c>
      <c r="B17" s="30">
        <v>0</v>
      </c>
      <c r="C17" s="31">
        <v>0</v>
      </c>
      <c r="D17" s="32">
        <v>0</v>
      </c>
      <c r="E17" s="33">
        <v>0</v>
      </c>
      <c r="F17" s="34">
        <v>0</v>
      </c>
      <c r="G17" s="35">
        <v>0</v>
      </c>
      <c r="H17" s="30">
        <v>0</v>
      </c>
      <c r="I17" s="31">
        <v>0</v>
      </c>
      <c r="J17" s="32">
        <v>0</v>
      </c>
      <c r="K17" s="33">
        <v>0</v>
      </c>
      <c r="L17" s="34">
        <v>0</v>
      </c>
      <c r="M17" s="35">
        <v>0</v>
      </c>
      <c r="N17" s="46">
        <v>0</v>
      </c>
      <c r="O17" s="47">
        <v>0</v>
      </c>
      <c r="P17" s="48">
        <v>0</v>
      </c>
      <c r="Q17" s="49">
        <v>0</v>
      </c>
      <c r="R17" s="50">
        <v>0</v>
      </c>
      <c r="S17" s="51">
        <v>0</v>
      </c>
      <c r="T17" s="30">
        <v>0</v>
      </c>
      <c r="U17" s="31">
        <v>0</v>
      </c>
      <c r="V17" s="32">
        <v>0</v>
      </c>
      <c r="W17" s="33">
        <v>0</v>
      </c>
      <c r="X17" s="34">
        <v>0</v>
      </c>
      <c r="Y17" s="35">
        <v>0</v>
      </c>
      <c r="Z17" s="30">
        <v>0</v>
      </c>
      <c r="AA17" s="31">
        <v>0</v>
      </c>
      <c r="AB17" s="32">
        <v>0</v>
      </c>
      <c r="AC17" s="33">
        <v>0</v>
      </c>
      <c r="AD17" s="34">
        <v>0</v>
      </c>
      <c r="AE17" s="35">
        <v>0</v>
      </c>
      <c r="AF17" s="30">
        <v>0</v>
      </c>
      <c r="AG17" s="31">
        <v>0</v>
      </c>
      <c r="AH17" s="32">
        <v>0</v>
      </c>
      <c r="AI17" s="33">
        <v>0</v>
      </c>
      <c r="AJ17" s="34">
        <v>0</v>
      </c>
      <c r="AK17" s="35">
        <v>0</v>
      </c>
      <c r="AL17" s="30">
        <v>0</v>
      </c>
      <c r="AM17" s="31">
        <v>0</v>
      </c>
      <c r="AN17" s="32">
        <v>0</v>
      </c>
      <c r="AO17" s="33">
        <v>0</v>
      </c>
      <c r="AP17" s="34">
        <v>0</v>
      </c>
      <c r="AQ17" s="35">
        <v>0</v>
      </c>
      <c r="AR17" s="30">
        <v>0</v>
      </c>
      <c r="AS17" s="31">
        <v>0</v>
      </c>
      <c r="AT17" s="32">
        <v>0</v>
      </c>
      <c r="AU17" s="33">
        <v>0</v>
      </c>
      <c r="AV17" s="34">
        <v>0</v>
      </c>
      <c r="AW17" s="35">
        <v>0</v>
      </c>
      <c r="AX17" s="30">
        <v>0</v>
      </c>
      <c r="AY17" s="31">
        <v>0</v>
      </c>
      <c r="AZ17" s="32">
        <v>0</v>
      </c>
      <c r="BA17" s="33">
        <v>0</v>
      </c>
      <c r="BB17" s="34">
        <v>0</v>
      </c>
      <c r="BC17" s="35">
        <v>0</v>
      </c>
      <c r="BD17" s="30">
        <v>0</v>
      </c>
      <c r="BE17" s="31">
        <v>0</v>
      </c>
      <c r="BF17" s="32">
        <v>0</v>
      </c>
      <c r="BG17" s="33">
        <v>0</v>
      </c>
      <c r="BH17" s="34">
        <v>0</v>
      </c>
      <c r="BI17" s="35">
        <v>0</v>
      </c>
      <c r="BJ17" s="30">
        <v>0</v>
      </c>
      <c r="BK17" s="31">
        <v>0</v>
      </c>
      <c r="BL17" s="32">
        <v>0</v>
      </c>
      <c r="BM17" s="33">
        <v>0</v>
      </c>
      <c r="BN17" s="34">
        <v>0</v>
      </c>
      <c r="BO17" s="35">
        <v>0</v>
      </c>
      <c r="BP17" s="30">
        <f>SUM('[1]01'!BP17,'[1]48'!BP17,'[1]20'!BP17)</f>
        <v>0</v>
      </c>
      <c r="BQ17" s="31">
        <f>SUM('[1]01'!BQ17,'[1]48'!BQ17,'[1]20'!BQ17)</f>
        <v>0</v>
      </c>
      <c r="BR17" s="32">
        <f t="shared" si="0"/>
        <v>0</v>
      </c>
      <c r="BS17" s="33">
        <f t="shared" si="1"/>
        <v>0</v>
      </c>
      <c r="BT17" s="34">
        <f t="shared" si="1"/>
        <v>0</v>
      </c>
      <c r="BU17" s="35">
        <f t="shared" si="1"/>
        <v>0</v>
      </c>
    </row>
    <row r="18" spans="1:73" ht="12" x14ac:dyDescent="0.2">
      <c r="A18" s="20" t="s">
        <v>76</v>
      </c>
      <c r="B18" s="30">
        <v>1</v>
      </c>
      <c r="C18" s="31">
        <v>0</v>
      </c>
      <c r="D18" s="32">
        <v>1</v>
      </c>
      <c r="E18" s="33">
        <v>3.112937367700162E-5</v>
      </c>
      <c r="F18" s="34">
        <v>0</v>
      </c>
      <c r="G18" s="35">
        <v>1.5051400532819578E-5</v>
      </c>
      <c r="H18" s="30">
        <v>0</v>
      </c>
      <c r="I18" s="31">
        <v>0</v>
      </c>
      <c r="J18" s="32">
        <v>0</v>
      </c>
      <c r="K18" s="33">
        <v>0</v>
      </c>
      <c r="L18" s="34">
        <v>0</v>
      </c>
      <c r="M18" s="35">
        <v>0</v>
      </c>
      <c r="N18" s="46">
        <v>1</v>
      </c>
      <c r="O18" s="47">
        <v>0</v>
      </c>
      <c r="P18" s="48">
        <v>1</v>
      </c>
      <c r="Q18" s="49">
        <v>3.0697445972495086E-5</v>
      </c>
      <c r="R18" s="50">
        <v>0</v>
      </c>
      <c r="S18" s="51">
        <v>1.5286312635666025E-5</v>
      </c>
      <c r="T18" s="30">
        <v>0</v>
      </c>
      <c r="U18" s="31">
        <v>0</v>
      </c>
      <c r="V18" s="32">
        <v>0</v>
      </c>
      <c r="W18" s="33">
        <v>0</v>
      </c>
      <c r="X18" s="34">
        <v>0</v>
      </c>
      <c r="Y18" s="35">
        <v>0</v>
      </c>
      <c r="Z18" s="30">
        <v>0</v>
      </c>
      <c r="AA18" s="31">
        <v>0</v>
      </c>
      <c r="AB18" s="32">
        <v>0</v>
      </c>
      <c r="AC18" s="33">
        <v>0</v>
      </c>
      <c r="AD18" s="34">
        <v>0</v>
      </c>
      <c r="AE18" s="35">
        <v>0</v>
      </c>
      <c r="AF18" s="30">
        <v>0</v>
      </c>
      <c r="AG18" s="31">
        <v>0</v>
      </c>
      <c r="AH18" s="32">
        <v>0</v>
      </c>
      <c r="AI18" s="33">
        <v>0</v>
      </c>
      <c r="AJ18" s="34">
        <v>0</v>
      </c>
      <c r="AK18" s="35">
        <v>0</v>
      </c>
      <c r="AL18" s="30">
        <v>0</v>
      </c>
      <c r="AM18" s="31">
        <v>0</v>
      </c>
      <c r="AN18" s="32">
        <v>0</v>
      </c>
      <c r="AO18" s="33">
        <v>0</v>
      </c>
      <c r="AP18" s="34">
        <v>0</v>
      </c>
      <c r="AQ18" s="35">
        <v>0</v>
      </c>
      <c r="AR18" s="30">
        <v>2</v>
      </c>
      <c r="AS18" s="31">
        <v>0</v>
      </c>
      <c r="AT18" s="32">
        <v>2</v>
      </c>
      <c r="AU18" s="33">
        <v>7.1204784961549419E-5</v>
      </c>
      <c r="AV18" s="34">
        <v>0</v>
      </c>
      <c r="AW18" s="35">
        <v>3.6851415094339621E-5</v>
      </c>
      <c r="AX18" s="30">
        <v>1</v>
      </c>
      <c r="AY18" s="31">
        <v>2</v>
      </c>
      <c r="AZ18" s="32">
        <v>3</v>
      </c>
      <c r="BA18" s="33">
        <v>2.1798840301695949E-5</v>
      </c>
      <c r="BB18" s="34">
        <v>4.622994776015903E-5</v>
      </c>
      <c r="BC18" s="35">
        <v>3.3656435110393107E-5</v>
      </c>
      <c r="BD18" s="30">
        <v>0</v>
      </c>
      <c r="BE18" s="31">
        <v>2</v>
      </c>
      <c r="BF18" s="32">
        <v>2</v>
      </c>
      <c r="BG18" s="33">
        <v>0</v>
      </c>
      <c r="BH18" s="34">
        <v>4.5658973129694314E-5</v>
      </c>
      <c r="BI18" s="35">
        <v>2.3230422561386391E-5</v>
      </c>
      <c r="BJ18" s="30">
        <v>0</v>
      </c>
      <c r="BK18" s="31">
        <v>0</v>
      </c>
      <c r="BL18" s="32">
        <v>0</v>
      </c>
      <c r="BM18" s="33">
        <v>0</v>
      </c>
      <c r="BN18" s="34">
        <v>0</v>
      </c>
      <c r="BO18" s="35">
        <v>0</v>
      </c>
      <c r="BP18" s="30">
        <f>SUM('[1]01'!BP18,'[1]48'!BP18,'[1]20'!BP18)</f>
        <v>0</v>
      </c>
      <c r="BQ18" s="31">
        <f>SUM('[1]01'!BQ18,'[1]48'!BQ18,'[1]20'!BQ18)</f>
        <v>0</v>
      </c>
      <c r="BR18" s="32">
        <f t="shared" si="0"/>
        <v>0</v>
      </c>
      <c r="BS18" s="33">
        <f t="shared" si="1"/>
        <v>0</v>
      </c>
      <c r="BT18" s="34">
        <f t="shared" si="1"/>
        <v>0</v>
      </c>
      <c r="BU18" s="35">
        <f t="shared" si="1"/>
        <v>0</v>
      </c>
    </row>
    <row r="19" spans="1:73" ht="12" x14ac:dyDescent="0.2">
      <c r="A19" s="20" t="s">
        <v>77</v>
      </c>
      <c r="B19" s="30">
        <v>0</v>
      </c>
      <c r="C19" s="31">
        <v>0</v>
      </c>
      <c r="D19" s="32">
        <v>0</v>
      </c>
      <c r="E19" s="33">
        <v>0</v>
      </c>
      <c r="F19" s="34">
        <v>0</v>
      </c>
      <c r="G19" s="35">
        <v>0</v>
      </c>
      <c r="H19" s="30">
        <v>0</v>
      </c>
      <c r="I19" s="31">
        <v>0</v>
      </c>
      <c r="J19" s="32">
        <v>0</v>
      </c>
      <c r="K19" s="33">
        <v>0</v>
      </c>
      <c r="L19" s="34">
        <v>0</v>
      </c>
      <c r="M19" s="35">
        <v>0</v>
      </c>
      <c r="N19" s="46">
        <v>0</v>
      </c>
      <c r="O19" s="47">
        <v>0</v>
      </c>
      <c r="P19" s="48">
        <v>0</v>
      </c>
      <c r="Q19" s="49">
        <v>0</v>
      </c>
      <c r="R19" s="50">
        <v>0</v>
      </c>
      <c r="S19" s="51">
        <v>0</v>
      </c>
      <c r="T19" s="30">
        <v>0</v>
      </c>
      <c r="U19" s="31">
        <v>0</v>
      </c>
      <c r="V19" s="32">
        <v>0</v>
      </c>
      <c r="W19" s="33">
        <v>0</v>
      </c>
      <c r="X19" s="34">
        <v>0</v>
      </c>
      <c r="Y19" s="35">
        <v>0</v>
      </c>
      <c r="Z19" s="30">
        <v>0</v>
      </c>
      <c r="AA19" s="31">
        <v>0</v>
      </c>
      <c r="AB19" s="32">
        <v>0</v>
      </c>
      <c r="AC19" s="33">
        <v>0</v>
      </c>
      <c r="AD19" s="34">
        <v>0</v>
      </c>
      <c r="AE19" s="35">
        <v>0</v>
      </c>
      <c r="AF19" s="30">
        <v>0</v>
      </c>
      <c r="AG19" s="31">
        <v>0</v>
      </c>
      <c r="AH19" s="32">
        <v>0</v>
      </c>
      <c r="AI19" s="33">
        <v>0</v>
      </c>
      <c r="AJ19" s="34">
        <v>0</v>
      </c>
      <c r="AK19" s="35">
        <v>0</v>
      </c>
      <c r="AL19" s="30">
        <v>0</v>
      </c>
      <c r="AM19" s="31">
        <v>0</v>
      </c>
      <c r="AN19" s="32">
        <v>0</v>
      </c>
      <c r="AO19" s="33">
        <v>0</v>
      </c>
      <c r="AP19" s="34">
        <v>0</v>
      </c>
      <c r="AQ19" s="35">
        <v>0</v>
      </c>
      <c r="AR19" s="30">
        <v>0</v>
      </c>
      <c r="AS19" s="31">
        <v>0</v>
      </c>
      <c r="AT19" s="32">
        <v>0</v>
      </c>
      <c r="AU19" s="33">
        <v>0</v>
      </c>
      <c r="AV19" s="34">
        <v>0</v>
      </c>
      <c r="AW19" s="35">
        <v>0</v>
      </c>
      <c r="AX19" s="30">
        <v>0</v>
      </c>
      <c r="AY19" s="31">
        <v>0</v>
      </c>
      <c r="AZ19" s="32">
        <v>0</v>
      </c>
      <c r="BA19" s="33">
        <v>0</v>
      </c>
      <c r="BB19" s="34">
        <v>0</v>
      </c>
      <c r="BC19" s="35">
        <v>0</v>
      </c>
      <c r="BD19" s="30">
        <v>0</v>
      </c>
      <c r="BE19" s="31">
        <v>0</v>
      </c>
      <c r="BF19" s="32">
        <v>0</v>
      </c>
      <c r="BG19" s="33">
        <v>0</v>
      </c>
      <c r="BH19" s="34">
        <v>0</v>
      </c>
      <c r="BI19" s="35">
        <v>0</v>
      </c>
      <c r="BJ19" s="30">
        <v>0</v>
      </c>
      <c r="BK19" s="31">
        <v>0</v>
      </c>
      <c r="BL19" s="32">
        <v>0</v>
      </c>
      <c r="BM19" s="33">
        <v>0</v>
      </c>
      <c r="BN19" s="34">
        <v>0</v>
      </c>
      <c r="BO19" s="35">
        <v>0</v>
      </c>
      <c r="BP19" s="30">
        <f>SUM('[1]01'!BP19,'[1]48'!BP19,'[1]20'!BP19)</f>
        <v>0</v>
      </c>
      <c r="BQ19" s="31">
        <f>SUM('[1]01'!BQ19,'[1]48'!BQ19,'[1]20'!BQ19)</f>
        <v>0</v>
      </c>
      <c r="BR19" s="32">
        <f t="shared" si="0"/>
        <v>0</v>
      </c>
      <c r="BS19" s="33">
        <f t="shared" si="1"/>
        <v>0</v>
      </c>
      <c r="BT19" s="34">
        <f t="shared" si="1"/>
        <v>0</v>
      </c>
      <c r="BU19" s="35">
        <f t="shared" si="1"/>
        <v>0</v>
      </c>
    </row>
    <row r="20" spans="1:73" ht="12" x14ac:dyDescent="0.2">
      <c r="A20" s="20" t="s">
        <v>78</v>
      </c>
      <c r="B20" s="30">
        <v>8473</v>
      </c>
      <c r="C20" s="31">
        <v>2478</v>
      </c>
      <c r="D20" s="32">
        <v>10951</v>
      </c>
      <c r="E20" s="33">
        <v>0.26375918316523472</v>
      </c>
      <c r="F20" s="34">
        <v>7.2213317791053472E-2</v>
      </c>
      <c r="G20" s="35">
        <v>0.16482788723490721</v>
      </c>
      <c r="H20" s="30">
        <v>8205</v>
      </c>
      <c r="I20" s="31">
        <v>2246</v>
      </c>
      <c r="J20" s="32">
        <v>10451</v>
      </c>
      <c r="K20" s="33">
        <v>0.28884742660001406</v>
      </c>
      <c r="L20" s="34">
        <v>7.8768324331907127E-2</v>
      </c>
      <c r="M20" s="35">
        <v>0.18360857343640197</v>
      </c>
      <c r="N20" s="46">
        <v>8676</v>
      </c>
      <c r="O20" s="47">
        <v>3080</v>
      </c>
      <c r="P20" s="48">
        <v>11756</v>
      </c>
      <c r="Q20" s="49">
        <v>0.2663310412573674</v>
      </c>
      <c r="R20" s="50">
        <v>9.378235186651239E-2</v>
      </c>
      <c r="S20" s="51">
        <v>0.17970589134488979</v>
      </c>
      <c r="T20" s="30">
        <v>8422</v>
      </c>
      <c r="U20" s="31">
        <v>2776</v>
      </c>
      <c r="V20" s="32">
        <v>11198</v>
      </c>
      <c r="W20" s="33">
        <v>0.27477080682522592</v>
      </c>
      <c r="X20" s="34">
        <v>8.858255153487779E-2</v>
      </c>
      <c r="Y20" s="35">
        <v>0.18064495313684686</v>
      </c>
      <c r="Z20" s="30">
        <v>11042</v>
      </c>
      <c r="AA20" s="31">
        <v>3234</v>
      </c>
      <c r="AB20" s="32">
        <v>14276</v>
      </c>
      <c r="AC20" s="33">
        <v>0.3043130770290754</v>
      </c>
      <c r="AD20" s="34">
        <v>9.1898496774743543E-2</v>
      </c>
      <c r="AE20" s="35">
        <v>0.19973137836476579</v>
      </c>
      <c r="AF20" s="30">
        <v>11097</v>
      </c>
      <c r="AG20" s="31">
        <v>3375</v>
      </c>
      <c r="AH20" s="32">
        <v>14472</v>
      </c>
      <c r="AI20" s="33">
        <v>0.26178343949044586</v>
      </c>
      <c r="AJ20" s="34">
        <v>8.3242896606156275E-2</v>
      </c>
      <c r="AK20" s="35">
        <v>0.17450020498227506</v>
      </c>
      <c r="AL20" s="30">
        <v>10610</v>
      </c>
      <c r="AM20" s="31">
        <v>3952</v>
      </c>
      <c r="AN20" s="32">
        <v>14562</v>
      </c>
      <c r="AO20" s="33">
        <v>0.24841957387028799</v>
      </c>
      <c r="AP20" s="34">
        <v>9.6625916870415648E-2</v>
      </c>
      <c r="AQ20" s="35">
        <v>0.17416576964477934</v>
      </c>
      <c r="AR20" s="30">
        <v>7499</v>
      </c>
      <c r="AS20" s="31">
        <v>2073</v>
      </c>
      <c r="AT20" s="32">
        <v>9572</v>
      </c>
      <c r="AU20" s="33">
        <v>0.26698234121332953</v>
      </c>
      <c r="AV20" s="34">
        <v>7.917048579285059E-2</v>
      </c>
      <c r="AW20" s="35">
        <v>0.17637087264150944</v>
      </c>
      <c r="AX20" s="30">
        <v>15353</v>
      </c>
      <c r="AY20" s="31">
        <v>4206</v>
      </c>
      <c r="AZ20" s="32">
        <v>19559</v>
      </c>
      <c r="BA20" s="33">
        <v>0.3346775951519379</v>
      </c>
      <c r="BB20" s="34">
        <v>9.7221580139614447E-2</v>
      </c>
      <c r="BC20" s="35">
        <v>0.2194287381080596</v>
      </c>
      <c r="BD20" s="30">
        <v>11319</v>
      </c>
      <c r="BE20" s="31">
        <v>3554</v>
      </c>
      <c r="BF20" s="32">
        <v>14873</v>
      </c>
      <c r="BG20" s="33">
        <v>0.26764559835425977</v>
      </c>
      <c r="BH20" s="34">
        <v>8.1135995251466794E-2</v>
      </c>
      <c r="BI20" s="35">
        <v>0.17275303737774991</v>
      </c>
      <c r="BJ20" s="30">
        <v>9321</v>
      </c>
      <c r="BK20" s="31">
        <v>3109</v>
      </c>
      <c r="BL20" s="32">
        <v>12430</v>
      </c>
      <c r="BM20" s="33">
        <v>0.25837121632109988</v>
      </c>
      <c r="BN20" s="34">
        <v>8.1665353296558968E-2</v>
      </c>
      <c r="BO20" s="35">
        <v>0.1676422194049578</v>
      </c>
      <c r="BP20" s="30">
        <f>SUM('[1]01'!BP20,'[1]48'!BP20,'[1]20'!BP20)</f>
        <v>0</v>
      </c>
      <c r="BQ20" s="31">
        <f>SUM('[1]01'!BQ20,'[1]48'!BQ20,'[1]20'!BQ20)</f>
        <v>0</v>
      </c>
      <c r="BR20" s="32">
        <f t="shared" si="0"/>
        <v>0</v>
      </c>
      <c r="BS20" s="33">
        <f t="shared" si="1"/>
        <v>0</v>
      </c>
      <c r="BT20" s="34">
        <f t="shared" si="1"/>
        <v>0</v>
      </c>
      <c r="BU20" s="35">
        <f t="shared" si="1"/>
        <v>0</v>
      </c>
    </row>
    <row r="21" spans="1:73" ht="12" x14ac:dyDescent="0.2">
      <c r="A21" s="20" t="s">
        <v>79</v>
      </c>
      <c r="B21" s="30">
        <v>10161</v>
      </c>
      <c r="C21" s="31">
        <v>5626</v>
      </c>
      <c r="D21" s="32">
        <v>15787</v>
      </c>
      <c r="E21" s="33">
        <v>0.31630556593201342</v>
      </c>
      <c r="F21" s="34">
        <v>0.16395162465394142</v>
      </c>
      <c r="G21" s="35">
        <v>0.23761646021162269</v>
      </c>
      <c r="H21" s="30">
        <v>8072</v>
      </c>
      <c r="I21" s="31">
        <v>4160</v>
      </c>
      <c r="J21" s="32">
        <v>12232</v>
      </c>
      <c r="K21" s="33">
        <v>0.28416531718650989</v>
      </c>
      <c r="L21" s="34">
        <v>0.14589324542330084</v>
      </c>
      <c r="M21" s="35">
        <v>0.21489810260014056</v>
      </c>
      <c r="N21" s="46">
        <v>9799</v>
      </c>
      <c r="O21" s="47">
        <v>5642</v>
      </c>
      <c r="P21" s="48">
        <v>15441</v>
      </c>
      <c r="Q21" s="49">
        <v>0.30080427308447938</v>
      </c>
      <c r="R21" s="50">
        <v>0.17179221728274771</v>
      </c>
      <c r="S21" s="51">
        <v>0.23603595340731909</v>
      </c>
      <c r="T21" s="30">
        <v>9658</v>
      </c>
      <c r="U21" s="31">
        <v>5543</v>
      </c>
      <c r="V21" s="32">
        <v>15201</v>
      </c>
      <c r="W21" s="33">
        <v>0.31509575544027929</v>
      </c>
      <c r="X21" s="34">
        <v>0.17687791180037016</v>
      </c>
      <c r="Y21" s="35">
        <v>0.24522092629337464</v>
      </c>
      <c r="Z21" s="30">
        <v>10860</v>
      </c>
      <c r="AA21" s="31">
        <v>6861</v>
      </c>
      <c r="AB21" s="32">
        <v>17721</v>
      </c>
      <c r="AC21" s="33">
        <v>0.2992972302604382</v>
      </c>
      <c r="AD21" s="34">
        <v>0.19496462163621381</v>
      </c>
      <c r="AE21" s="35">
        <v>0.24792937489506967</v>
      </c>
      <c r="AF21" s="30">
        <v>12961</v>
      </c>
      <c r="AG21" s="31">
        <v>7344</v>
      </c>
      <c r="AH21" s="32">
        <v>20305</v>
      </c>
      <c r="AI21" s="33">
        <v>0.30575607454588344</v>
      </c>
      <c r="AJ21" s="34">
        <v>0.18113654301499604</v>
      </c>
      <c r="AK21" s="35">
        <v>0.24483324089034655</v>
      </c>
      <c r="AL21" s="30">
        <v>14046</v>
      </c>
      <c r="AM21" s="31">
        <v>8014</v>
      </c>
      <c r="AN21" s="32">
        <v>22060</v>
      </c>
      <c r="AO21" s="33">
        <v>0.32886911730273938</v>
      </c>
      <c r="AP21" s="34">
        <v>0.19594132029339853</v>
      </c>
      <c r="AQ21" s="35">
        <v>0.2638440377945222</v>
      </c>
      <c r="AR21" s="30">
        <v>9133</v>
      </c>
      <c r="AS21" s="31">
        <v>5077</v>
      </c>
      <c r="AT21" s="32">
        <v>14210</v>
      </c>
      <c r="AU21" s="33">
        <v>0.32515665052691539</v>
      </c>
      <c r="AV21" s="34">
        <v>0.19389703635808128</v>
      </c>
      <c r="AW21" s="35">
        <v>0.261829304245283</v>
      </c>
      <c r="AX21" s="30">
        <v>12444</v>
      </c>
      <c r="AY21" s="31">
        <v>6719</v>
      </c>
      <c r="AZ21" s="32">
        <v>19163</v>
      </c>
      <c r="BA21" s="33">
        <v>0.27126476871430438</v>
      </c>
      <c r="BB21" s="34">
        <v>0.15530950950025427</v>
      </c>
      <c r="BC21" s="35">
        <v>0.2149860886734877</v>
      </c>
      <c r="BD21" s="30">
        <v>12300</v>
      </c>
      <c r="BE21" s="31">
        <v>6793</v>
      </c>
      <c r="BF21" s="32">
        <v>19093</v>
      </c>
      <c r="BG21" s="33">
        <v>0.29084202312548768</v>
      </c>
      <c r="BH21" s="34">
        <v>0.15508070223500672</v>
      </c>
      <c r="BI21" s="35">
        <v>0.22176922898227519</v>
      </c>
      <c r="BJ21" s="30">
        <v>11366</v>
      </c>
      <c r="BK21" s="31">
        <v>6355</v>
      </c>
      <c r="BL21" s="32">
        <v>17721</v>
      </c>
      <c r="BM21" s="33">
        <v>0.31505710167424328</v>
      </c>
      <c r="BN21" s="34">
        <v>0.16692934068820595</v>
      </c>
      <c r="BO21" s="35">
        <v>0.23900142961184689</v>
      </c>
      <c r="BP21" s="30">
        <f>SUM('[1]01'!BP21,'[1]48'!BP21,'[1]20'!BP21)</f>
        <v>0</v>
      </c>
      <c r="BQ21" s="31">
        <f>SUM('[1]01'!BQ21,'[1]48'!BQ21,'[1]20'!BQ21)</f>
        <v>0</v>
      </c>
      <c r="BR21" s="32">
        <f t="shared" si="0"/>
        <v>0</v>
      </c>
      <c r="BS21" s="33">
        <f t="shared" si="1"/>
        <v>0</v>
      </c>
      <c r="BT21" s="34">
        <f t="shared" si="1"/>
        <v>0</v>
      </c>
      <c r="BU21" s="35">
        <f t="shared" si="1"/>
        <v>0</v>
      </c>
    </row>
    <row r="22" spans="1:73" ht="12" x14ac:dyDescent="0.2">
      <c r="A22" s="20" t="s">
        <v>80</v>
      </c>
      <c r="B22" s="30">
        <v>0</v>
      </c>
      <c r="C22" s="31">
        <v>0</v>
      </c>
      <c r="D22" s="32">
        <v>0</v>
      </c>
      <c r="E22" s="33">
        <v>0</v>
      </c>
      <c r="F22" s="34">
        <v>0</v>
      </c>
      <c r="G22" s="35">
        <v>0</v>
      </c>
      <c r="H22" s="30">
        <v>0</v>
      </c>
      <c r="I22" s="31">
        <v>0</v>
      </c>
      <c r="J22" s="32">
        <v>0</v>
      </c>
      <c r="K22" s="33">
        <v>0</v>
      </c>
      <c r="L22" s="34">
        <v>0</v>
      </c>
      <c r="M22" s="35">
        <v>0</v>
      </c>
      <c r="N22" s="46">
        <v>0</v>
      </c>
      <c r="O22" s="47">
        <v>0</v>
      </c>
      <c r="P22" s="48">
        <v>0</v>
      </c>
      <c r="Q22" s="49">
        <v>0</v>
      </c>
      <c r="R22" s="50">
        <v>0</v>
      </c>
      <c r="S22" s="51">
        <v>0</v>
      </c>
      <c r="T22" s="30">
        <v>0</v>
      </c>
      <c r="U22" s="31">
        <v>0</v>
      </c>
      <c r="V22" s="32">
        <v>0</v>
      </c>
      <c r="W22" s="33">
        <v>0</v>
      </c>
      <c r="X22" s="34">
        <v>0</v>
      </c>
      <c r="Y22" s="35">
        <v>0</v>
      </c>
      <c r="Z22" s="30">
        <v>0</v>
      </c>
      <c r="AA22" s="31">
        <v>0</v>
      </c>
      <c r="AB22" s="32">
        <v>0</v>
      </c>
      <c r="AC22" s="33">
        <v>0</v>
      </c>
      <c r="AD22" s="34">
        <v>0</v>
      </c>
      <c r="AE22" s="35">
        <v>0</v>
      </c>
      <c r="AF22" s="30">
        <v>0</v>
      </c>
      <c r="AG22" s="31">
        <v>0</v>
      </c>
      <c r="AH22" s="32">
        <v>0</v>
      </c>
      <c r="AI22" s="33">
        <v>0</v>
      </c>
      <c r="AJ22" s="34">
        <v>0</v>
      </c>
      <c r="AK22" s="35">
        <v>0</v>
      </c>
      <c r="AL22" s="30">
        <v>0</v>
      </c>
      <c r="AM22" s="31">
        <v>0</v>
      </c>
      <c r="AN22" s="32">
        <v>0</v>
      </c>
      <c r="AO22" s="33">
        <v>0</v>
      </c>
      <c r="AP22" s="34">
        <v>0</v>
      </c>
      <c r="AQ22" s="35">
        <v>0</v>
      </c>
      <c r="AR22" s="30">
        <v>0</v>
      </c>
      <c r="AS22" s="31">
        <v>0</v>
      </c>
      <c r="AT22" s="32">
        <v>0</v>
      </c>
      <c r="AU22" s="33">
        <v>0</v>
      </c>
      <c r="AV22" s="34">
        <v>0</v>
      </c>
      <c r="AW22" s="35">
        <v>0</v>
      </c>
      <c r="AX22" s="30">
        <v>0</v>
      </c>
      <c r="AY22" s="31">
        <v>0</v>
      </c>
      <c r="AZ22" s="32">
        <v>0</v>
      </c>
      <c r="BA22" s="33">
        <v>0</v>
      </c>
      <c r="BB22" s="34">
        <v>0</v>
      </c>
      <c r="BC22" s="35">
        <v>0</v>
      </c>
      <c r="BD22" s="30">
        <v>0</v>
      </c>
      <c r="BE22" s="31">
        <v>0</v>
      </c>
      <c r="BF22" s="32">
        <v>0</v>
      </c>
      <c r="BG22" s="33">
        <v>0</v>
      </c>
      <c r="BH22" s="34">
        <v>0</v>
      </c>
      <c r="BI22" s="35">
        <v>0</v>
      </c>
      <c r="BJ22" s="30">
        <v>0</v>
      </c>
      <c r="BK22" s="31">
        <v>0</v>
      </c>
      <c r="BL22" s="32">
        <v>0</v>
      </c>
      <c r="BM22" s="33">
        <v>0</v>
      </c>
      <c r="BN22" s="34">
        <v>0</v>
      </c>
      <c r="BO22" s="35">
        <v>0</v>
      </c>
      <c r="BP22" s="30">
        <f>SUM('[1]01'!BP22,'[1]48'!BP22,'[1]20'!BP22)</f>
        <v>0</v>
      </c>
      <c r="BQ22" s="31">
        <f>SUM('[1]01'!BQ22,'[1]48'!BQ22,'[1]20'!BQ22)</f>
        <v>0</v>
      </c>
      <c r="BR22" s="32">
        <f t="shared" si="0"/>
        <v>0</v>
      </c>
      <c r="BS22" s="33">
        <f t="shared" si="1"/>
        <v>0</v>
      </c>
      <c r="BT22" s="34">
        <f t="shared" si="1"/>
        <v>0</v>
      </c>
      <c r="BU22" s="35">
        <f t="shared" si="1"/>
        <v>0</v>
      </c>
    </row>
    <row r="23" spans="1:73" ht="12" x14ac:dyDescent="0.2">
      <c r="A23" s="20" t="s">
        <v>81</v>
      </c>
      <c r="B23" s="30">
        <v>2973</v>
      </c>
      <c r="C23" s="31">
        <v>7151</v>
      </c>
      <c r="D23" s="32">
        <v>10124</v>
      </c>
      <c r="E23" s="33">
        <v>9.2547627941725816E-2</v>
      </c>
      <c r="F23" s="34">
        <v>0.20839283112341542</v>
      </c>
      <c r="G23" s="35">
        <v>0.1523803789942654</v>
      </c>
      <c r="H23" s="30">
        <v>2632</v>
      </c>
      <c r="I23" s="31">
        <v>4999</v>
      </c>
      <c r="J23" s="32">
        <v>7631</v>
      </c>
      <c r="K23" s="33">
        <v>9.2656481025135531E-2</v>
      </c>
      <c r="L23" s="34">
        <v>0.17531738794977905</v>
      </c>
      <c r="M23" s="35">
        <v>0.13406535488404778</v>
      </c>
      <c r="N23" s="46">
        <v>2706</v>
      </c>
      <c r="O23" s="47">
        <v>5101</v>
      </c>
      <c r="P23" s="48">
        <v>7807</v>
      </c>
      <c r="Q23" s="49">
        <v>8.3067288801571715E-2</v>
      </c>
      <c r="R23" s="50">
        <v>0.15531940807502589</v>
      </c>
      <c r="S23" s="51">
        <v>0.11934024274664465</v>
      </c>
      <c r="T23" s="30">
        <v>2633</v>
      </c>
      <c r="U23" s="31">
        <v>5467</v>
      </c>
      <c r="V23" s="32">
        <v>8100</v>
      </c>
      <c r="W23" s="33">
        <v>8.5902580666209913E-2</v>
      </c>
      <c r="X23" s="34">
        <v>0.17445274108111558</v>
      </c>
      <c r="Y23" s="35">
        <v>0.13066834438368097</v>
      </c>
      <c r="Z23" s="30">
        <v>3052</v>
      </c>
      <c r="AA23" s="31">
        <v>5438</v>
      </c>
      <c r="AB23" s="32">
        <v>8490</v>
      </c>
      <c r="AC23" s="33">
        <v>8.4111891966377292E-2</v>
      </c>
      <c r="AD23" s="34">
        <v>0.15452814640106846</v>
      </c>
      <c r="AE23" s="35">
        <v>0.1187811293301248</v>
      </c>
      <c r="AF23" s="30">
        <v>3451</v>
      </c>
      <c r="AG23" s="31">
        <v>6662</v>
      </c>
      <c r="AH23" s="32">
        <v>10113</v>
      </c>
      <c r="AI23" s="33">
        <v>8.1410710073130457E-2</v>
      </c>
      <c r="AJ23" s="34">
        <v>0.16431531176006314</v>
      </c>
      <c r="AK23" s="35">
        <v>0.12194033810017604</v>
      </c>
      <c r="AL23" s="30">
        <v>3880</v>
      </c>
      <c r="AM23" s="31">
        <v>6867</v>
      </c>
      <c r="AN23" s="32">
        <v>10747</v>
      </c>
      <c r="AO23" s="33">
        <v>9.0845235307890418E-2</v>
      </c>
      <c r="AP23" s="34">
        <v>0.16789731051344745</v>
      </c>
      <c r="AQ23" s="35">
        <v>0.12853725630905394</v>
      </c>
      <c r="AR23" s="30">
        <v>3009</v>
      </c>
      <c r="AS23" s="31">
        <v>5408</v>
      </c>
      <c r="AT23" s="32">
        <v>8417</v>
      </c>
      <c r="AU23" s="33">
        <v>0.1071275989746511</v>
      </c>
      <c r="AV23" s="34">
        <v>0.20653834402688664</v>
      </c>
      <c r="AW23" s="35">
        <v>0.15508918042452829</v>
      </c>
      <c r="AX23" s="30">
        <v>3572</v>
      </c>
      <c r="AY23" s="31">
        <v>6715</v>
      </c>
      <c r="AZ23" s="32">
        <v>10287</v>
      </c>
      <c r="BA23" s="33">
        <v>7.7865457557657933E-2</v>
      </c>
      <c r="BB23" s="34">
        <v>0.15521704960473395</v>
      </c>
      <c r="BC23" s="35">
        <v>0.11540791599353796</v>
      </c>
      <c r="BD23" s="30">
        <v>3581</v>
      </c>
      <c r="BE23" s="31">
        <v>6920</v>
      </c>
      <c r="BF23" s="32">
        <v>10501</v>
      </c>
      <c r="BG23" s="33">
        <v>8.4675226407509865E-2</v>
      </c>
      <c r="BH23" s="34">
        <v>0.15798004702874233</v>
      </c>
      <c r="BI23" s="35">
        <v>0.12197133365855925</v>
      </c>
      <c r="BJ23" s="30">
        <v>3323</v>
      </c>
      <c r="BK23" s="31">
        <v>6328</v>
      </c>
      <c r="BL23" s="32">
        <v>9651</v>
      </c>
      <c r="BM23" s="33">
        <v>9.2111098791440291E-2</v>
      </c>
      <c r="BN23" s="34">
        <v>0.16622012083004992</v>
      </c>
      <c r="BO23" s="35">
        <v>0.13016211258867638</v>
      </c>
      <c r="BP23" s="30">
        <f>SUM('[1]01'!BP23,'[1]48'!BP23,'[1]20'!BP23)</f>
        <v>0</v>
      </c>
      <c r="BQ23" s="31">
        <f>SUM('[1]01'!BQ23,'[1]48'!BQ23,'[1]20'!BQ23)</f>
        <v>0</v>
      </c>
      <c r="BR23" s="32">
        <f t="shared" si="0"/>
        <v>0</v>
      </c>
      <c r="BS23" s="33">
        <f t="shared" si="1"/>
        <v>0</v>
      </c>
      <c r="BT23" s="34">
        <f t="shared" si="1"/>
        <v>0</v>
      </c>
      <c r="BU23" s="35">
        <f t="shared" si="1"/>
        <v>0</v>
      </c>
    </row>
    <row r="24" spans="1:73" ht="12" x14ac:dyDescent="0.2">
      <c r="A24" s="20" t="s">
        <v>82</v>
      </c>
      <c r="B24" s="30">
        <v>189</v>
      </c>
      <c r="C24" s="31">
        <v>130</v>
      </c>
      <c r="D24" s="32">
        <v>319</v>
      </c>
      <c r="E24" s="33">
        <v>5.8834516249533057E-3</v>
      </c>
      <c r="F24" s="34">
        <v>3.7884307154305696E-3</v>
      </c>
      <c r="G24" s="35">
        <v>4.8013967699694453E-3</v>
      </c>
      <c r="H24" s="30">
        <v>197</v>
      </c>
      <c r="I24" s="31">
        <v>117</v>
      </c>
      <c r="J24" s="32">
        <v>314</v>
      </c>
      <c r="K24" s="33">
        <v>6.9351545448144754E-3</v>
      </c>
      <c r="L24" s="34">
        <v>4.1032475275303362E-3</v>
      </c>
      <c r="M24" s="35">
        <v>5.5165144061841177E-3</v>
      </c>
      <c r="N24" s="46">
        <v>209</v>
      </c>
      <c r="O24" s="47">
        <v>121</v>
      </c>
      <c r="P24" s="48">
        <v>330</v>
      </c>
      <c r="Q24" s="49">
        <v>6.4157662082514732E-3</v>
      </c>
      <c r="R24" s="50">
        <v>3.6843066804701295E-3</v>
      </c>
      <c r="S24" s="51">
        <v>5.0444831697697883E-3</v>
      </c>
      <c r="T24" s="30">
        <v>135</v>
      </c>
      <c r="U24" s="31">
        <v>106</v>
      </c>
      <c r="V24" s="32">
        <v>241</v>
      </c>
      <c r="W24" s="33">
        <v>4.4044239992169915E-3</v>
      </c>
      <c r="X24" s="34">
        <v>3.3824749505392813E-3</v>
      </c>
      <c r="Y24" s="35">
        <v>3.8877865427737177E-3</v>
      </c>
      <c r="Z24" s="30">
        <v>202</v>
      </c>
      <c r="AA24" s="31">
        <v>113</v>
      </c>
      <c r="AB24" s="32">
        <v>315</v>
      </c>
      <c r="AC24" s="33">
        <v>5.5670387212346699E-3</v>
      </c>
      <c r="AD24" s="34">
        <v>3.2110482793896167E-3</v>
      </c>
      <c r="AE24" s="35">
        <v>4.4070737030611675E-3</v>
      </c>
      <c r="AF24" s="30">
        <v>745</v>
      </c>
      <c r="AG24" s="31">
        <v>251</v>
      </c>
      <c r="AH24" s="32">
        <v>996</v>
      </c>
      <c r="AI24" s="33">
        <v>1.7574899740504836E-2</v>
      </c>
      <c r="AJ24" s="34">
        <v>6.1908050513022886E-3</v>
      </c>
      <c r="AK24" s="35">
        <v>1.2009549762461717E-2</v>
      </c>
      <c r="AL24" s="30">
        <v>442</v>
      </c>
      <c r="AM24" s="31">
        <v>142</v>
      </c>
      <c r="AN24" s="32">
        <v>584</v>
      </c>
      <c r="AO24" s="33">
        <v>1.0348864434558652E-2</v>
      </c>
      <c r="AP24" s="34">
        <v>3.4718826405867971E-3</v>
      </c>
      <c r="AQ24" s="35">
        <v>6.9848104293744771E-3</v>
      </c>
      <c r="AR24" s="30">
        <v>130</v>
      </c>
      <c r="AS24" s="31">
        <v>65</v>
      </c>
      <c r="AT24" s="32">
        <v>195</v>
      </c>
      <c r="AU24" s="33">
        <v>4.6283110225007118E-3</v>
      </c>
      <c r="AV24" s="34">
        <v>2.4824320195539259E-3</v>
      </c>
      <c r="AW24" s="35">
        <v>3.5930129716981131E-3</v>
      </c>
      <c r="AX24" s="30">
        <v>372</v>
      </c>
      <c r="AY24" s="31">
        <v>231</v>
      </c>
      <c r="AZ24" s="32">
        <v>603</v>
      </c>
      <c r="BA24" s="33">
        <v>8.1091685922308927E-3</v>
      </c>
      <c r="BB24" s="34">
        <v>5.339558966298368E-3</v>
      </c>
      <c r="BC24" s="35">
        <v>6.7649434571890148E-3</v>
      </c>
      <c r="BD24" s="30">
        <v>331</v>
      </c>
      <c r="BE24" s="31">
        <v>176</v>
      </c>
      <c r="BF24" s="32">
        <v>507</v>
      </c>
      <c r="BG24" s="33">
        <v>7.8267243621574327E-3</v>
      </c>
      <c r="BH24" s="34">
        <v>4.0179896354130993E-3</v>
      </c>
      <c r="BI24" s="35">
        <v>5.8889121193114501E-3</v>
      </c>
      <c r="BJ24" s="30">
        <v>261</v>
      </c>
      <c r="BK24" s="31">
        <v>151</v>
      </c>
      <c r="BL24" s="32">
        <v>412</v>
      </c>
      <c r="BM24" s="33">
        <v>7.2347266881028936E-3</v>
      </c>
      <c r="BN24" s="34">
        <v>3.9663777252429734E-3</v>
      </c>
      <c r="BO24" s="35">
        <v>5.5566045369945779E-3</v>
      </c>
      <c r="BP24" s="30">
        <f>SUM('[1]01'!BP24,'[1]48'!BP24,'[1]20'!BP24)</f>
        <v>0</v>
      </c>
      <c r="BQ24" s="31">
        <f>SUM('[1]01'!BQ24,'[1]48'!BQ24,'[1]20'!BQ24)</f>
        <v>0</v>
      </c>
      <c r="BR24" s="32">
        <f t="shared" si="0"/>
        <v>0</v>
      </c>
      <c r="BS24" s="33">
        <f t="shared" si="1"/>
        <v>0</v>
      </c>
      <c r="BT24" s="34">
        <f t="shared" si="1"/>
        <v>0</v>
      </c>
      <c r="BU24" s="35">
        <f t="shared" si="1"/>
        <v>0</v>
      </c>
    </row>
    <row r="25" spans="1:73" ht="12" x14ac:dyDescent="0.2">
      <c r="A25" s="20" t="s">
        <v>83</v>
      </c>
      <c r="B25" s="30">
        <v>91</v>
      </c>
      <c r="C25" s="31">
        <v>79</v>
      </c>
      <c r="D25" s="32">
        <v>170</v>
      </c>
      <c r="E25" s="33">
        <v>2.8327730046071474E-3</v>
      </c>
      <c r="F25" s="34">
        <v>2.3022002039924231E-3</v>
      </c>
      <c r="G25" s="35">
        <v>2.5587380905793284E-3</v>
      </c>
      <c r="H25" s="30">
        <v>74</v>
      </c>
      <c r="I25" s="31">
        <v>85</v>
      </c>
      <c r="J25" s="32">
        <v>159</v>
      </c>
      <c r="K25" s="33">
        <v>2.6050834330775189E-3</v>
      </c>
      <c r="L25" s="34">
        <v>2.980991793504945E-3</v>
      </c>
      <c r="M25" s="35">
        <v>2.7933942375263526E-3</v>
      </c>
      <c r="N25" s="46">
        <v>84</v>
      </c>
      <c r="O25" s="47">
        <v>86</v>
      </c>
      <c r="P25" s="48">
        <v>170</v>
      </c>
      <c r="Q25" s="49">
        <v>2.5785854616895876E-3</v>
      </c>
      <c r="R25" s="50">
        <v>2.6185981365324891E-3</v>
      </c>
      <c r="S25" s="51">
        <v>2.5986731480632241E-3</v>
      </c>
      <c r="T25" s="30">
        <v>96</v>
      </c>
      <c r="U25" s="31">
        <v>84</v>
      </c>
      <c r="V25" s="32">
        <v>180</v>
      </c>
      <c r="W25" s="33">
        <v>3.1320348438876383E-3</v>
      </c>
      <c r="X25" s="34">
        <v>2.6804518475971664E-3</v>
      </c>
      <c r="Y25" s="35">
        <v>2.9037409863040217E-3</v>
      </c>
      <c r="Z25" s="30">
        <v>81</v>
      </c>
      <c r="AA25" s="31">
        <v>96</v>
      </c>
      <c r="AB25" s="32">
        <v>177</v>
      </c>
      <c r="AC25" s="33">
        <v>2.2323274080198428E-3</v>
      </c>
      <c r="AD25" s="34">
        <v>2.7279702196584352E-3</v>
      </c>
      <c r="AE25" s="35">
        <v>2.4763556998153228E-3</v>
      </c>
      <c r="AF25" s="30">
        <v>574</v>
      </c>
      <c r="AG25" s="31">
        <v>254</v>
      </c>
      <c r="AH25" s="32">
        <v>828</v>
      </c>
      <c r="AI25" s="33">
        <v>1.3540929464496344E-2</v>
      </c>
      <c r="AJ25" s="34">
        <v>6.2647987371744276E-3</v>
      </c>
      <c r="AK25" s="35">
        <v>9.9838425736127525E-3</v>
      </c>
      <c r="AL25" s="30">
        <v>146</v>
      </c>
      <c r="AM25" s="31">
        <v>133</v>
      </c>
      <c r="AN25" s="32">
        <v>279</v>
      </c>
      <c r="AO25" s="33">
        <v>3.4184031842659801E-3</v>
      </c>
      <c r="AP25" s="34">
        <v>3.251833740831296E-3</v>
      </c>
      <c r="AQ25" s="35">
        <v>3.3369214208826695E-3</v>
      </c>
      <c r="AR25" s="30">
        <v>59</v>
      </c>
      <c r="AS25" s="31">
        <v>88</v>
      </c>
      <c r="AT25" s="32">
        <v>147</v>
      </c>
      <c r="AU25" s="33">
        <v>2.1005411563657077E-3</v>
      </c>
      <c r="AV25" s="34">
        <v>3.3608310418576232E-3</v>
      </c>
      <c r="AW25" s="35">
        <v>2.7085790094339623E-3</v>
      </c>
      <c r="AX25" s="30">
        <v>109</v>
      </c>
      <c r="AY25" s="31">
        <v>115</v>
      </c>
      <c r="AZ25" s="32">
        <v>224</v>
      </c>
      <c r="BA25" s="33">
        <v>2.3760735928848586E-3</v>
      </c>
      <c r="BB25" s="34">
        <v>2.6582219962091444E-3</v>
      </c>
      <c r="BC25" s="35">
        <v>2.5130138215760187E-3</v>
      </c>
      <c r="BD25" s="30">
        <v>126</v>
      </c>
      <c r="BE25" s="31">
        <v>118</v>
      </c>
      <c r="BF25" s="32">
        <v>244</v>
      </c>
      <c r="BG25" s="33">
        <v>2.9793573100659713E-3</v>
      </c>
      <c r="BH25" s="34">
        <v>2.6938794146519644E-3</v>
      </c>
      <c r="BI25" s="35">
        <v>2.8341115524891398E-3</v>
      </c>
      <c r="BJ25" s="30">
        <v>108</v>
      </c>
      <c r="BK25" s="31">
        <v>116</v>
      </c>
      <c r="BL25" s="32">
        <v>224</v>
      </c>
      <c r="BM25" s="33">
        <v>2.9936800088701631E-3</v>
      </c>
      <c r="BN25" s="34">
        <v>3.0470186498555295E-3</v>
      </c>
      <c r="BO25" s="35">
        <v>3.021066544385402E-3</v>
      </c>
      <c r="BP25" s="30">
        <f>SUM('[1]01'!BP25,'[1]48'!BP25,'[1]20'!BP25)</f>
        <v>0</v>
      </c>
      <c r="BQ25" s="31">
        <f>SUM('[1]01'!BQ25,'[1]48'!BQ25,'[1]20'!BQ25)</f>
        <v>0</v>
      </c>
      <c r="BR25" s="32">
        <f t="shared" si="0"/>
        <v>0</v>
      </c>
      <c r="BS25" s="33">
        <f t="shared" si="1"/>
        <v>0</v>
      </c>
      <c r="BT25" s="34">
        <f t="shared" si="1"/>
        <v>0</v>
      </c>
      <c r="BU25" s="35">
        <f t="shared" si="1"/>
        <v>0</v>
      </c>
    </row>
    <row r="26" spans="1:73" ht="12" x14ac:dyDescent="0.2">
      <c r="A26" s="20" t="s">
        <v>84</v>
      </c>
      <c r="B26" s="30">
        <v>54</v>
      </c>
      <c r="C26" s="31">
        <v>18</v>
      </c>
      <c r="D26" s="32">
        <v>72</v>
      </c>
      <c r="E26" s="33">
        <v>1.6809861785580874E-3</v>
      </c>
      <c r="F26" s="34">
        <v>5.2455194521346354E-4</v>
      </c>
      <c r="G26" s="35">
        <v>1.0837008383630096E-3</v>
      </c>
      <c r="H26" s="30">
        <v>30</v>
      </c>
      <c r="I26" s="31">
        <v>19</v>
      </c>
      <c r="J26" s="32">
        <v>49</v>
      </c>
      <c r="K26" s="33">
        <v>1.0561149053016968E-3</v>
      </c>
      <c r="L26" s="34">
        <v>6.6633934207757596E-4</v>
      </c>
      <c r="M26" s="35">
        <v>8.6085734364019673E-4</v>
      </c>
      <c r="N26" s="46">
        <v>49</v>
      </c>
      <c r="O26" s="47">
        <v>23</v>
      </c>
      <c r="P26" s="48">
        <v>72</v>
      </c>
      <c r="Q26" s="49">
        <v>1.5041748526522594E-3</v>
      </c>
      <c r="R26" s="50">
        <v>7.0032275744473537E-4</v>
      </c>
      <c r="S26" s="51">
        <v>1.1006145097679537E-3</v>
      </c>
      <c r="T26" s="30">
        <v>42</v>
      </c>
      <c r="U26" s="31">
        <v>10</v>
      </c>
      <c r="V26" s="32">
        <v>52</v>
      </c>
      <c r="W26" s="33">
        <v>1.3702652442008417E-3</v>
      </c>
      <c r="X26" s="34">
        <v>3.1910141042823412E-4</v>
      </c>
      <c r="Y26" s="35">
        <v>8.388585071544951E-4</v>
      </c>
      <c r="Z26" s="30">
        <v>37</v>
      </c>
      <c r="AA26" s="31">
        <v>18</v>
      </c>
      <c r="AB26" s="32">
        <v>55</v>
      </c>
      <c r="AC26" s="33">
        <v>1.0197051123053604E-3</v>
      </c>
      <c r="AD26" s="34">
        <v>5.1149441618595661E-4</v>
      </c>
      <c r="AE26" s="35">
        <v>7.6948905926464825E-4</v>
      </c>
      <c r="AF26" s="30">
        <v>49</v>
      </c>
      <c r="AG26" s="31">
        <v>23</v>
      </c>
      <c r="AH26" s="32">
        <v>72</v>
      </c>
      <c r="AI26" s="33">
        <v>1.1559330030667611E-3</v>
      </c>
      <c r="AJ26" s="34">
        <v>5.6728492501973164E-4</v>
      </c>
      <c r="AK26" s="35">
        <v>8.6816022379241329E-4</v>
      </c>
      <c r="AL26" s="30">
        <v>43</v>
      </c>
      <c r="AM26" s="31">
        <v>16</v>
      </c>
      <c r="AN26" s="32">
        <v>59</v>
      </c>
      <c r="AO26" s="33">
        <v>1.0067899789276515E-3</v>
      </c>
      <c r="AP26" s="34">
        <v>3.9119804400977997E-4</v>
      </c>
      <c r="AQ26" s="35">
        <v>7.0565721803612013E-4</v>
      </c>
      <c r="AR26" s="30">
        <v>31</v>
      </c>
      <c r="AS26" s="31">
        <v>15</v>
      </c>
      <c r="AT26" s="32">
        <v>46</v>
      </c>
      <c r="AU26" s="33">
        <v>1.103674166904016E-3</v>
      </c>
      <c r="AV26" s="34">
        <v>5.7286892758936754E-4</v>
      </c>
      <c r="AW26" s="35">
        <v>8.4758254716981135E-4</v>
      </c>
      <c r="AX26" s="30">
        <v>35</v>
      </c>
      <c r="AY26" s="31">
        <v>17</v>
      </c>
      <c r="AZ26" s="32">
        <v>52</v>
      </c>
      <c r="BA26" s="33">
        <v>7.6295941055935822E-4</v>
      </c>
      <c r="BB26" s="34">
        <v>3.9295455596135176E-4</v>
      </c>
      <c r="BC26" s="35">
        <v>5.8337820858014714E-4</v>
      </c>
      <c r="BD26" s="30">
        <v>66</v>
      </c>
      <c r="BE26" s="31">
        <v>28</v>
      </c>
      <c r="BF26" s="32">
        <v>94</v>
      </c>
      <c r="BG26" s="33">
        <v>1.5606157338440803E-3</v>
      </c>
      <c r="BH26" s="34">
        <v>6.3922562381572043E-4</v>
      </c>
      <c r="BI26" s="35">
        <v>1.0918298603851604E-3</v>
      </c>
      <c r="BJ26" s="30">
        <v>53</v>
      </c>
      <c r="BK26" s="31">
        <v>32</v>
      </c>
      <c r="BL26" s="32">
        <v>85</v>
      </c>
      <c r="BM26" s="33">
        <v>1.4691207450936911E-3</v>
      </c>
      <c r="BN26" s="34">
        <v>8.405568689256632E-4</v>
      </c>
      <c r="BO26" s="35">
        <v>1.1463868583605318E-3</v>
      </c>
      <c r="BP26" s="30">
        <f>SUM('[1]01'!BP26,'[1]48'!BP26,'[1]20'!BP26)</f>
        <v>0</v>
      </c>
      <c r="BQ26" s="31">
        <f>SUM('[1]01'!BQ26,'[1]48'!BQ26,'[1]20'!BQ26)</f>
        <v>0</v>
      </c>
      <c r="BR26" s="32">
        <f t="shared" si="0"/>
        <v>0</v>
      </c>
      <c r="BS26" s="33">
        <f t="shared" si="1"/>
        <v>0</v>
      </c>
      <c r="BT26" s="34">
        <f t="shared" si="1"/>
        <v>0</v>
      </c>
      <c r="BU26" s="35">
        <f t="shared" si="1"/>
        <v>0</v>
      </c>
    </row>
    <row r="27" spans="1:73" ht="12" x14ac:dyDescent="0.2">
      <c r="A27" s="20" t="s">
        <v>85</v>
      </c>
      <c r="B27" s="30">
        <v>0</v>
      </c>
      <c r="C27" s="31">
        <v>0</v>
      </c>
      <c r="D27" s="32">
        <v>0</v>
      </c>
      <c r="E27" s="33">
        <v>0</v>
      </c>
      <c r="F27" s="34">
        <v>0</v>
      </c>
      <c r="G27" s="35">
        <v>0</v>
      </c>
      <c r="H27" s="30">
        <v>0</v>
      </c>
      <c r="I27" s="31">
        <v>0</v>
      </c>
      <c r="J27" s="32">
        <v>0</v>
      </c>
      <c r="K27" s="33">
        <v>0</v>
      </c>
      <c r="L27" s="34">
        <v>0</v>
      </c>
      <c r="M27" s="35">
        <v>0</v>
      </c>
      <c r="N27" s="46">
        <v>0</v>
      </c>
      <c r="O27" s="47">
        <v>0</v>
      </c>
      <c r="P27" s="48">
        <v>0</v>
      </c>
      <c r="Q27" s="49">
        <v>0</v>
      </c>
      <c r="R27" s="50">
        <v>0</v>
      </c>
      <c r="S27" s="51">
        <v>0</v>
      </c>
      <c r="T27" s="30">
        <v>0</v>
      </c>
      <c r="U27" s="31">
        <v>0</v>
      </c>
      <c r="V27" s="32">
        <v>0</v>
      </c>
      <c r="W27" s="33">
        <v>0</v>
      </c>
      <c r="X27" s="34">
        <v>0</v>
      </c>
      <c r="Y27" s="35">
        <v>0</v>
      </c>
      <c r="Z27" s="30">
        <v>0</v>
      </c>
      <c r="AA27" s="31">
        <v>0</v>
      </c>
      <c r="AB27" s="32">
        <v>0</v>
      </c>
      <c r="AC27" s="33">
        <v>0</v>
      </c>
      <c r="AD27" s="34">
        <v>0</v>
      </c>
      <c r="AE27" s="35">
        <v>0</v>
      </c>
      <c r="AF27" s="30">
        <v>0</v>
      </c>
      <c r="AG27" s="31">
        <v>0</v>
      </c>
      <c r="AH27" s="32">
        <v>0</v>
      </c>
      <c r="AI27" s="33">
        <v>0</v>
      </c>
      <c r="AJ27" s="34">
        <v>0</v>
      </c>
      <c r="AK27" s="35">
        <v>0</v>
      </c>
      <c r="AL27" s="30">
        <v>0</v>
      </c>
      <c r="AM27" s="31">
        <v>0</v>
      </c>
      <c r="AN27" s="32">
        <v>0</v>
      </c>
      <c r="AO27" s="33">
        <v>0</v>
      </c>
      <c r="AP27" s="34">
        <v>0</v>
      </c>
      <c r="AQ27" s="35">
        <v>0</v>
      </c>
      <c r="AR27" s="30">
        <v>0</v>
      </c>
      <c r="AS27" s="31">
        <v>0</v>
      </c>
      <c r="AT27" s="32">
        <v>0</v>
      </c>
      <c r="AU27" s="33">
        <v>0</v>
      </c>
      <c r="AV27" s="34">
        <v>0</v>
      </c>
      <c r="AW27" s="35">
        <v>0</v>
      </c>
      <c r="AX27" s="30">
        <v>0</v>
      </c>
      <c r="AY27" s="31">
        <v>0</v>
      </c>
      <c r="AZ27" s="32">
        <v>0</v>
      </c>
      <c r="BA27" s="33">
        <v>0</v>
      </c>
      <c r="BB27" s="34">
        <v>0</v>
      </c>
      <c r="BC27" s="35">
        <v>0</v>
      </c>
      <c r="BD27" s="30">
        <v>0</v>
      </c>
      <c r="BE27" s="31">
        <v>0</v>
      </c>
      <c r="BF27" s="32">
        <v>0</v>
      </c>
      <c r="BG27" s="33">
        <v>0</v>
      </c>
      <c r="BH27" s="34">
        <v>0</v>
      </c>
      <c r="BI27" s="35">
        <v>0</v>
      </c>
      <c r="BJ27" s="30">
        <v>0</v>
      </c>
      <c r="BK27" s="31">
        <v>0</v>
      </c>
      <c r="BL27" s="32">
        <v>0</v>
      </c>
      <c r="BM27" s="33">
        <v>0</v>
      </c>
      <c r="BN27" s="34">
        <v>0</v>
      </c>
      <c r="BO27" s="35">
        <v>0</v>
      </c>
      <c r="BP27" s="30">
        <f>SUM('[1]01'!BP27,'[1]48'!BP27,'[1]20'!BP27)</f>
        <v>0</v>
      </c>
      <c r="BQ27" s="31">
        <f>SUM('[1]01'!BQ27,'[1]48'!BQ27,'[1]20'!BQ27)</f>
        <v>0</v>
      </c>
      <c r="BR27" s="32">
        <f t="shared" si="0"/>
        <v>0</v>
      </c>
      <c r="BS27" s="33">
        <f t="shared" si="1"/>
        <v>0</v>
      </c>
      <c r="BT27" s="34">
        <f t="shared" si="1"/>
        <v>0</v>
      </c>
      <c r="BU27" s="35">
        <f t="shared" si="1"/>
        <v>0</v>
      </c>
    </row>
    <row r="28" spans="1:73" ht="12" x14ac:dyDescent="0.2">
      <c r="A28" s="20" t="s">
        <v>86</v>
      </c>
      <c r="B28" s="30">
        <v>36</v>
      </c>
      <c r="C28" s="31">
        <v>12</v>
      </c>
      <c r="D28" s="32">
        <v>48</v>
      </c>
      <c r="E28" s="33">
        <v>1.1206574523720584E-3</v>
      </c>
      <c r="F28" s="34">
        <v>3.4970129680897568E-4</v>
      </c>
      <c r="G28" s="35">
        <v>7.2246722557533973E-4</v>
      </c>
      <c r="H28" s="30">
        <v>39</v>
      </c>
      <c r="I28" s="31">
        <v>12</v>
      </c>
      <c r="J28" s="32">
        <v>51</v>
      </c>
      <c r="K28" s="33">
        <v>1.3729493768922059E-3</v>
      </c>
      <c r="L28" s="34">
        <v>4.2084590025952165E-4</v>
      </c>
      <c r="M28" s="35">
        <v>8.9599437807449055E-4</v>
      </c>
      <c r="N28" s="46">
        <v>27</v>
      </c>
      <c r="O28" s="47">
        <v>25</v>
      </c>
      <c r="P28" s="48">
        <v>52</v>
      </c>
      <c r="Q28" s="49">
        <v>8.2883104125736735E-4</v>
      </c>
      <c r="R28" s="50">
        <v>7.6122038852688629E-4</v>
      </c>
      <c r="S28" s="51">
        <v>7.9488825705463333E-4</v>
      </c>
      <c r="T28" s="30">
        <v>40</v>
      </c>
      <c r="U28" s="31">
        <v>15</v>
      </c>
      <c r="V28" s="32">
        <v>55</v>
      </c>
      <c r="W28" s="33">
        <v>1.3050145182865159E-3</v>
      </c>
      <c r="X28" s="34">
        <v>4.7865211564235115E-4</v>
      </c>
      <c r="Y28" s="35">
        <v>8.872541902595622E-4</v>
      </c>
      <c r="Z28" s="30">
        <v>47</v>
      </c>
      <c r="AA28" s="31">
        <v>18</v>
      </c>
      <c r="AB28" s="32">
        <v>65</v>
      </c>
      <c r="AC28" s="33">
        <v>1.2953010886041065E-3</v>
      </c>
      <c r="AD28" s="34">
        <v>5.1149441618595661E-4</v>
      </c>
      <c r="AE28" s="35">
        <v>9.0939616094912982E-4</v>
      </c>
      <c r="AF28" s="30">
        <v>49</v>
      </c>
      <c r="AG28" s="31">
        <v>27</v>
      </c>
      <c r="AH28" s="32">
        <v>76</v>
      </c>
      <c r="AI28" s="33">
        <v>1.1559330030667611E-3</v>
      </c>
      <c r="AJ28" s="34">
        <v>6.6594317284925022E-4</v>
      </c>
      <c r="AK28" s="35">
        <v>9.1639134733643621E-4</v>
      </c>
      <c r="AL28" s="30">
        <v>44</v>
      </c>
      <c r="AM28" s="31">
        <v>18</v>
      </c>
      <c r="AN28" s="32">
        <v>62</v>
      </c>
      <c r="AO28" s="33">
        <v>1.0302036993678296E-3</v>
      </c>
      <c r="AP28" s="34">
        <v>4.4009779951100246E-4</v>
      </c>
      <c r="AQ28" s="35">
        <v>7.4153809352948215E-4</v>
      </c>
      <c r="AR28" s="30">
        <v>33</v>
      </c>
      <c r="AS28" s="31">
        <v>9</v>
      </c>
      <c r="AT28" s="32">
        <v>42</v>
      </c>
      <c r="AU28" s="33">
        <v>1.1748789518655654E-3</v>
      </c>
      <c r="AV28" s="34">
        <v>3.4372135655362052E-4</v>
      </c>
      <c r="AW28" s="35">
        <v>7.7387971698113212E-4</v>
      </c>
      <c r="AX28" s="30">
        <v>45</v>
      </c>
      <c r="AY28" s="31">
        <v>23</v>
      </c>
      <c r="AZ28" s="32">
        <v>68</v>
      </c>
      <c r="BA28" s="33">
        <v>9.8094781357631767E-4</v>
      </c>
      <c r="BB28" s="34">
        <v>5.3164439924182889E-4</v>
      </c>
      <c r="BC28" s="35">
        <v>7.6287919583557708E-4</v>
      </c>
      <c r="BD28" s="30">
        <v>51</v>
      </c>
      <c r="BE28" s="31">
        <v>20</v>
      </c>
      <c r="BF28" s="32">
        <v>71</v>
      </c>
      <c r="BG28" s="33">
        <v>1.2059303397886074E-3</v>
      </c>
      <c r="BH28" s="34">
        <v>4.5658973129694312E-4</v>
      </c>
      <c r="BI28" s="35">
        <v>8.2468000092921693E-4</v>
      </c>
      <c r="BJ28" s="30">
        <v>35</v>
      </c>
      <c r="BK28" s="31">
        <v>18</v>
      </c>
      <c r="BL28" s="32">
        <v>53</v>
      </c>
      <c r="BM28" s="33">
        <v>9.7017407694866388E-4</v>
      </c>
      <c r="BN28" s="34">
        <v>4.7281323877068556E-4</v>
      </c>
      <c r="BO28" s="35">
        <v>7.1480592344833169E-4</v>
      </c>
      <c r="BP28" s="30">
        <f>SUM('[1]01'!BP28,'[1]48'!BP28,'[1]20'!BP28)</f>
        <v>0</v>
      </c>
      <c r="BQ28" s="31">
        <f>SUM('[1]01'!BQ28,'[1]48'!BQ28,'[1]20'!BQ28)</f>
        <v>0</v>
      </c>
      <c r="BR28" s="32">
        <f t="shared" si="0"/>
        <v>0</v>
      </c>
      <c r="BS28" s="33">
        <f t="shared" si="1"/>
        <v>0</v>
      </c>
      <c r="BT28" s="34">
        <f t="shared" si="1"/>
        <v>0</v>
      </c>
      <c r="BU28" s="35">
        <f t="shared" si="1"/>
        <v>0</v>
      </c>
    </row>
    <row r="29" spans="1:73" ht="12" x14ac:dyDescent="0.2">
      <c r="A29" s="20" t="s">
        <v>87</v>
      </c>
      <c r="B29" s="30">
        <v>0</v>
      </c>
      <c r="C29" s="31">
        <v>0</v>
      </c>
      <c r="D29" s="32">
        <v>0</v>
      </c>
      <c r="E29" s="33">
        <v>0</v>
      </c>
      <c r="F29" s="34">
        <v>0</v>
      </c>
      <c r="G29" s="35">
        <v>0</v>
      </c>
      <c r="H29" s="30">
        <v>0</v>
      </c>
      <c r="I29" s="31">
        <v>0</v>
      </c>
      <c r="J29" s="32">
        <v>0</v>
      </c>
      <c r="K29" s="33">
        <v>0</v>
      </c>
      <c r="L29" s="34">
        <v>0</v>
      </c>
      <c r="M29" s="35">
        <v>0</v>
      </c>
      <c r="N29" s="46">
        <v>0</v>
      </c>
      <c r="O29" s="47">
        <v>0</v>
      </c>
      <c r="P29" s="48">
        <v>0</v>
      </c>
      <c r="Q29" s="49">
        <v>0</v>
      </c>
      <c r="R29" s="50">
        <v>0</v>
      </c>
      <c r="S29" s="51">
        <v>0</v>
      </c>
      <c r="T29" s="30">
        <v>0</v>
      </c>
      <c r="U29" s="31">
        <v>0</v>
      </c>
      <c r="V29" s="32">
        <v>0</v>
      </c>
      <c r="W29" s="33">
        <v>0</v>
      </c>
      <c r="X29" s="34">
        <v>0</v>
      </c>
      <c r="Y29" s="35">
        <v>0</v>
      </c>
      <c r="Z29" s="30">
        <v>0</v>
      </c>
      <c r="AA29" s="31">
        <v>0</v>
      </c>
      <c r="AB29" s="32">
        <v>0</v>
      </c>
      <c r="AC29" s="33">
        <v>0</v>
      </c>
      <c r="AD29" s="34">
        <v>0</v>
      </c>
      <c r="AE29" s="35">
        <v>0</v>
      </c>
      <c r="AF29" s="30">
        <v>0</v>
      </c>
      <c r="AG29" s="31">
        <v>0</v>
      </c>
      <c r="AH29" s="32">
        <v>0</v>
      </c>
      <c r="AI29" s="33">
        <v>0</v>
      </c>
      <c r="AJ29" s="34">
        <v>0</v>
      </c>
      <c r="AK29" s="35">
        <v>0</v>
      </c>
      <c r="AL29" s="30">
        <v>0</v>
      </c>
      <c r="AM29" s="31">
        <v>0</v>
      </c>
      <c r="AN29" s="32">
        <v>0</v>
      </c>
      <c r="AO29" s="33">
        <v>0</v>
      </c>
      <c r="AP29" s="34">
        <v>0</v>
      </c>
      <c r="AQ29" s="35">
        <v>0</v>
      </c>
      <c r="AR29" s="30">
        <v>0</v>
      </c>
      <c r="AS29" s="31">
        <v>0</v>
      </c>
      <c r="AT29" s="32">
        <v>0</v>
      </c>
      <c r="AU29" s="33">
        <v>0</v>
      </c>
      <c r="AV29" s="34">
        <v>0</v>
      </c>
      <c r="AW29" s="35">
        <v>0</v>
      </c>
      <c r="AX29" s="30">
        <v>0</v>
      </c>
      <c r="AY29" s="31">
        <v>0</v>
      </c>
      <c r="AZ29" s="32">
        <v>0</v>
      </c>
      <c r="BA29" s="33">
        <v>0</v>
      </c>
      <c r="BB29" s="34">
        <v>0</v>
      </c>
      <c r="BC29" s="35">
        <v>0</v>
      </c>
      <c r="BD29" s="30">
        <v>0</v>
      </c>
      <c r="BE29" s="31">
        <v>0</v>
      </c>
      <c r="BF29" s="32">
        <v>0</v>
      </c>
      <c r="BG29" s="33">
        <v>0</v>
      </c>
      <c r="BH29" s="34">
        <v>0</v>
      </c>
      <c r="BI29" s="35">
        <v>0</v>
      </c>
      <c r="BJ29" s="30">
        <v>0</v>
      </c>
      <c r="BK29" s="31">
        <v>0</v>
      </c>
      <c r="BL29" s="32">
        <v>0</v>
      </c>
      <c r="BM29" s="33">
        <v>0</v>
      </c>
      <c r="BN29" s="34">
        <v>0</v>
      </c>
      <c r="BO29" s="35">
        <v>0</v>
      </c>
      <c r="BP29" s="30">
        <f>SUM('[1]01'!BP29,'[1]48'!BP29,'[1]20'!BP29)</f>
        <v>0</v>
      </c>
      <c r="BQ29" s="31">
        <f>SUM('[1]01'!BQ29,'[1]48'!BQ29,'[1]20'!BQ29)</f>
        <v>0</v>
      </c>
      <c r="BR29" s="32">
        <f t="shared" si="0"/>
        <v>0</v>
      </c>
      <c r="BS29" s="33">
        <f t="shared" si="1"/>
        <v>0</v>
      </c>
      <c r="BT29" s="34">
        <f t="shared" si="1"/>
        <v>0</v>
      </c>
      <c r="BU29" s="35">
        <f t="shared" si="1"/>
        <v>0</v>
      </c>
    </row>
    <row r="30" spans="1:73" ht="12" x14ac:dyDescent="0.2">
      <c r="A30" s="20" t="s">
        <v>88</v>
      </c>
      <c r="B30" s="30">
        <v>0</v>
      </c>
      <c r="C30" s="31">
        <v>0</v>
      </c>
      <c r="D30" s="32">
        <v>0</v>
      </c>
      <c r="E30" s="33">
        <v>0</v>
      </c>
      <c r="F30" s="34">
        <v>0</v>
      </c>
      <c r="G30" s="35">
        <v>0</v>
      </c>
      <c r="H30" s="30">
        <v>0</v>
      </c>
      <c r="I30" s="31">
        <v>0</v>
      </c>
      <c r="J30" s="32">
        <v>0</v>
      </c>
      <c r="K30" s="33">
        <v>0</v>
      </c>
      <c r="L30" s="34">
        <v>0</v>
      </c>
      <c r="M30" s="35">
        <v>0</v>
      </c>
      <c r="N30" s="46">
        <v>0</v>
      </c>
      <c r="O30" s="47">
        <v>0</v>
      </c>
      <c r="P30" s="48">
        <v>0</v>
      </c>
      <c r="Q30" s="49">
        <v>0</v>
      </c>
      <c r="R30" s="50">
        <v>0</v>
      </c>
      <c r="S30" s="51">
        <v>0</v>
      </c>
      <c r="T30" s="30">
        <v>0</v>
      </c>
      <c r="U30" s="31">
        <v>0</v>
      </c>
      <c r="V30" s="32">
        <v>0</v>
      </c>
      <c r="W30" s="33">
        <v>0</v>
      </c>
      <c r="X30" s="34">
        <v>0</v>
      </c>
      <c r="Y30" s="35">
        <v>0</v>
      </c>
      <c r="Z30" s="30">
        <v>0</v>
      </c>
      <c r="AA30" s="31">
        <v>0</v>
      </c>
      <c r="AB30" s="32">
        <v>0</v>
      </c>
      <c r="AC30" s="33">
        <v>0</v>
      </c>
      <c r="AD30" s="34">
        <v>0</v>
      </c>
      <c r="AE30" s="35">
        <v>0</v>
      </c>
      <c r="AF30" s="30">
        <v>0</v>
      </c>
      <c r="AG30" s="31">
        <v>0</v>
      </c>
      <c r="AH30" s="32">
        <v>0</v>
      </c>
      <c r="AI30" s="33">
        <v>0</v>
      </c>
      <c r="AJ30" s="34">
        <v>0</v>
      </c>
      <c r="AK30" s="35">
        <v>0</v>
      </c>
      <c r="AL30" s="30">
        <v>0</v>
      </c>
      <c r="AM30" s="31">
        <v>0</v>
      </c>
      <c r="AN30" s="32">
        <v>0</v>
      </c>
      <c r="AO30" s="33">
        <v>0</v>
      </c>
      <c r="AP30" s="34">
        <v>0</v>
      </c>
      <c r="AQ30" s="35">
        <v>0</v>
      </c>
      <c r="AR30" s="30">
        <v>0</v>
      </c>
      <c r="AS30" s="31">
        <v>0</v>
      </c>
      <c r="AT30" s="32">
        <v>0</v>
      </c>
      <c r="AU30" s="33">
        <v>0</v>
      </c>
      <c r="AV30" s="34">
        <v>0</v>
      </c>
      <c r="AW30" s="35">
        <v>0</v>
      </c>
      <c r="AX30" s="30">
        <v>0</v>
      </c>
      <c r="AY30" s="31">
        <v>0</v>
      </c>
      <c r="AZ30" s="32">
        <v>0</v>
      </c>
      <c r="BA30" s="33">
        <v>0</v>
      </c>
      <c r="BB30" s="34">
        <v>0</v>
      </c>
      <c r="BC30" s="35">
        <v>0</v>
      </c>
      <c r="BD30" s="30">
        <v>0</v>
      </c>
      <c r="BE30" s="31">
        <v>0</v>
      </c>
      <c r="BF30" s="32">
        <v>0</v>
      </c>
      <c r="BG30" s="33">
        <v>0</v>
      </c>
      <c r="BH30" s="34">
        <v>0</v>
      </c>
      <c r="BI30" s="35">
        <v>0</v>
      </c>
      <c r="BJ30" s="30">
        <v>0</v>
      </c>
      <c r="BK30" s="31">
        <v>0</v>
      </c>
      <c r="BL30" s="32">
        <v>0</v>
      </c>
      <c r="BM30" s="33">
        <v>0</v>
      </c>
      <c r="BN30" s="34">
        <v>0</v>
      </c>
      <c r="BO30" s="35">
        <v>0</v>
      </c>
      <c r="BP30" s="30">
        <f>SUM('[1]01'!BP30,'[1]48'!BP30,'[1]20'!BP30)</f>
        <v>0</v>
      </c>
      <c r="BQ30" s="31">
        <f>SUM('[1]01'!BQ30,'[1]48'!BQ30,'[1]20'!BQ30)</f>
        <v>0</v>
      </c>
      <c r="BR30" s="32">
        <f t="shared" si="0"/>
        <v>0</v>
      </c>
      <c r="BS30" s="33">
        <f t="shared" si="1"/>
        <v>0</v>
      </c>
      <c r="BT30" s="34">
        <f t="shared" si="1"/>
        <v>0</v>
      </c>
      <c r="BU30" s="35">
        <f t="shared" si="1"/>
        <v>0</v>
      </c>
    </row>
    <row r="31" spans="1:73" ht="12" x14ac:dyDescent="0.2">
      <c r="A31" s="20" t="s">
        <v>109</v>
      </c>
      <c r="B31" s="30">
        <v>7</v>
      </c>
      <c r="C31" s="31">
        <v>4</v>
      </c>
      <c r="D31" s="32">
        <v>11</v>
      </c>
      <c r="E31" s="33">
        <v>2.1790561573901133E-4</v>
      </c>
      <c r="F31" s="34">
        <v>1.1656709893632522E-4</v>
      </c>
      <c r="G31" s="35">
        <v>1.6556540586101537E-4</v>
      </c>
      <c r="H31" s="30">
        <v>18</v>
      </c>
      <c r="I31" s="31">
        <v>5</v>
      </c>
      <c r="J31" s="32">
        <v>23</v>
      </c>
      <c r="K31" s="33">
        <v>6.3366894318101809E-4</v>
      </c>
      <c r="L31" s="34">
        <v>1.7535245844146736E-4</v>
      </c>
      <c r="M31" s="35">
        <v>4.0407589599437808E-4</v>
      </c>
      <c r="N31" s="46">
        <v>7</v>
      </c>
      <c r="O31" s="47">
        <v>8</v>
      </c>
      <c r="P31" s="48">
        <v>15</v>
      </c>
      <c r="Q31" s="49">
        <v>2.1488212180746562E-4</v>
      </c>
      <c r="R31" s="50">
        <v>2.4359052432860361E-4</v>
      </c>
      <c r="S31" s="51">
        <v>2.2929468953499036E-4</v>
      </c>
      <c r="T31" s="30">
        <v>4</v>
      </c>
      <c r="U31" s="31">
        <v>6</v>
      </c>
      <c r="V31" s="32">
        <v>10</v>
      </c>
      <c r="W31" s="33">
        <v>1.305014518286516E-4</v>
      </c>
      <c r="X31" s="34">
        <v>1.9146084625694046E-4</v>
      </c>
      <c r="Y31" s="35">
        <v>1.6131894368355676E-4</v>
      </c>
      <c r="Z31" s="30">
        <v>8</v>
      </c>
      <c r="AA31" s="31">
        <v>3</v>
      </c>
      <c r="AB31" s="32">
        <v>11</v>
      </c>
      <c r="AC31" s="33">
        <v>2.2047678103899682E-4</v>
      </c>
      <c r="AD31" s="34">
        <v>8.5249069364326101E-5</v>
      </c>
      <c r="AE31" s="35">
        <v>1.5389781185292964E-4</v>
      </c>
      <c r="AF31" s="30">
        <v>9</v>
      </c>
      <c r="AG31" s="31">
        <v>9</v>
      </c>
      <c r="AH31" s="32">
        <v>18</v>
      </c>
      <c r="AI31" s="33">
        <v>2.1231422505307856E-4</v>
      </c>
      <c r="AJ31" s="34">
        <v>2.2198105761641674E-4</v>
      </c>
      <c r="AK31" s="35">
        <v>2.1704005594810332E-4</v>
      </c>
      <c r="AL31" s="30">
        <v>9</v>
      </c>
      <c r="AM31" s="31">
        <v>5</v>
      </c>
      <c r="AN31" s="32">
        <v>14</v>
      </c>
      <c r="AO31" s="33">
        <v>2.1072348396160149E-4</v>
      </c>
      <c r="AP31" s="34">
        <v>1.2224938875305622E-4</v>
      </c>
      <c r="AQ31" s="35">
        <v>1.674440856356895E-4</v>
      </c>
      <c r="AR31" s="30">
        <v>5</v>
      </c>
      <c r="AS31" s="31">
        <v>2</v>
      </c>
      <c r="AT31" s="32">
        <v>7</v>
      </c>
      <c r="AU31" s="33">
        <v>1.7801196240387353E-4</v>
      </c>
      <c r="AV31" s="34">
        <v>7.6382523678582338E-5</v>
      </c>
      <c r="AW31" s="35">
        <v>1.2897995283018868E-4</v>
      </c>
      <c r="AX31" s="30">
        <v>3</v>
      </c>
      <c r="AY31" s="31">
        <v>6</v>
      </c>
      <c r="AZ31" s="32">
        <v>9</v>
      </c>
      <c r="BA31" s="33">
        <v>6.5396520905087845E-5</v>
      </c>
      <c r="BB31" s="34">
        <v>1.386898432804771E-4</v>
      </c>
      <c r="BC31" s="35">
        <v>1.0096930533117933E-4</v>
      </c>
      <c r="BD31" s="30">
        <v>4</v>
      </c>
      <c r="BE31" s="31">
        <v>1</v>
      </c>
      <c r="BF31" s="32">
        <v>5</v>
      </c>
      <c r="BG31" s="33">
        <v>9.4582771748126081E-5</v>
      </c>
      <c r="BH31" s="34">
        <v>2.2829486564847157E-5</v>
      </c>
      <c r="BI31" s="35">
        <v>5.8076056403465981E-5</v>
      </c>
      <c r="BJ31" s="30">
        <v>8</v>
      </c>
      <c r="BK31" s="31">
        <v>11</v>
      </c>
      <c r="BL31" s="32">
        <v>19</v>
      </c>
      <c r="BM31" s="33">
        <v>2.2175407473112318E-4</v>
      </c>
      <c r="BN31" s="34">
        <v>2.8894142369319676E-4</v>
      </c>
      <c r="BO31" s="35">
        <v>2.5625118010411888E-4</v>
      </c>
      <c r="BP31" s="30">
        <f>SUM('[1]01'!BP31,'[1]48'!BP31,'[1]20'!BP31)</f>
        <v>0</v>
      </c>
      <c r="BQ31" s="31">
        <f>SUM('[1]01'!BQ31,'[1]48'!BQ31,'[1]20'!BQ31)</f>
        <v>0</v>
      </c>
      <c r="BR31" s="32">
        <f t="shared" si="0"/>
        <v>0</v>
      </c>
      <c r="BS31" s="33">
        <f t="shared" si="1"/>
        <v>0</v>
      </c>
      <c r="BT31" s="34">
        <f t="shared" si="1"/>
        <v>0</v>
      </c>
      <c r="BU31" s="35">
        <f t="shared" si="1"/>
        <v>0</v>
      </c>
    </row>
    <row r="32" spans="1:73" ht="12" x14ac:dyDescent="0.2">
      <c r="A32" s="20" t="s">
        <v>110</v>
      </c>
      <c r="B32" s="30">
        <v>2</v>
      </c>
      <c r="C32" s="31">
        <v>0</v>
      </c>
      <c r="D32" s="32">
        <v>2</v>
      </c>
      <c r="E32" s="33">
        <v>6.225874735400324E-5</v>
      </c>
      <c r="F32" s="34">
        <v>0</v>
      </c>
      <c r="G32" s="35">
        <v>3.0102801065639157E-5</v>
      </c>
      <c r="H32" s="30">
        <v>4</v>
      </c>
      <c r="I32" s="31">
        <v>7</v>
      </c>
      <c r="J32" s="32">
        <v>11</v>
      </c>
      <c r="K32" s="33">
        <v>1.408153207068929E-4</v>
      </c>
      <c r="L32" s="34">
        <v>2.4549344181805431E-4</v>
      </c>
      <c r="M32" s="35">
        <v>1.9325368938861561E-4</v>
      </c>
      <c r="N32" s="46">
        <v>3</v>
      </c>
      <c r="O32" s="47">
        <v>6</v>
      </c>
      <c r="P32" s="48">
        <v>9</v>
      </c>
      <c r="Q32" s="49">
        <v>9.2092337917485265E-5</v>
      </c>
      <c r="R32" s="50">
        <v>1.8269289324645272E-4</v>
      </c>
      <c r="S32" s="51">
        <v>1.3757681372099422E-4</v>
      </c>
      <c r="T32" s="30">
        <v>1</v>
      </c>
      <c r="U32" s="31">
        <v>0</v>
      </c>
      <c r="V32" s="32">
        <v>1</v>
      </c>
      <c r="W32" s="33">
        <v>3.2625362957162901E-5</v>
      </c>
      <c r="X32" s="34">
        <v>0</v>
      </c>
      <c r="Y32" s="35">
        <v>1.6131894368355676E-5</v>
      </c>
      <c r="Z32" s="30">
        <v>7</v>
      </c>
      <c r="AA32" s="31">
        <v>10</v>
      </c>
      <c r="AB32" s="32">
        <v>17</v>
      </c>
      <c r="AC32" s="33">
        <v>1.9291718340912222E-4</v>
      </c>
      <c r="AD32" s="34">
        <v>2.8416356454775369E-4</v>
      </c>
      <c r="AE32" s="35">
        <v>2.3784207286361856E-4</v>
      </c>
      <c r="AF32" s="30">
        <v>6</v>
      </c>
      <c r="AG32" s="31">
        <v>13</v>
      </c>
      <c r="AH32" s="32">
        <v>19</v>
      </c>
      <c r="AI32" s="33">
        <v>1.4154281670205238E-4</v>
      </c>
      <c r="AJ32" s="34">
        <v>3.2063930544593526E-4</v>
      </c>
      <c r="AK32" s="35">
        <v>2.2909783683410905E-4</v>
      </c>
      <c r="AL32" s="30">
        <v>4</v>
      </c>
      <c r="AM32" s="31">
        <v>4</v>
      </c>
      <c r="AN32" s="32">
        <v>8</v>
      </c>
      <c r="AO32" s="33">
        <v>9.3654881760711777E-5</v>
      </c>
      <c r="AP32" s="34">
        <v>9.7799511002444992E-5</v>
      </c>
      <c r="AQ32" s="35">
        <v>9.5682334648965436E-5</v>
      </c>
      <c r="AR32" s="30">
        <v>4</v>
      </c>
      <c r="AS32" s="31">
        <v>1</v>
      </c>
      <c r="AT32" s="32">
        <v>5</v>
      </c>
      <c r="AU32" s="33">
        <v>1.4240956992309884E-4</v>
      </c>
      <c r="AV32" s="34">
        <v>3.8191261839291169E-5</v>
      </c>
      <c r="AW32" s="35">
        <v>9.2128537735849063E-5</v>
      </c>
      <c r="AX32" s="30">
        <v>2</v>
      </c>
      <c r="AY32" s="31">
        <v>3</v>
      </c>
      <c r="AZ32" s="32">
        <v>5</v>
      </c>
      <c r="BA32" s="33">
        <v>4.3597680603391899E-5</v>
      </c>
      <c r="BB32" s="34">
        <v>6.9344921640238552E-5</v>
      </c>
      <c r="BC32" s="35">
        <v>5.6094058517321843E-5</v>
      </c>
      <c r="BD32" s="30">
        <v>10</v>
      </c>
      <c r="BE32" s="31">
        <v>4</v>
      </c>
      <c r="BF32" s="32">
        <v>14</v>
      </c>
      <c r="BG32" s="33">
        <v>2.364569293703152E-4</v>
      </c>
      <c r="BH32" s="34">
        <v>9.1317946259388629E-5</v>
      </c>
      <c r="BI32" s="35">
        <v>1.6261295792970474E-4</v>
      </c>
      <c r="BJ32" s="30">
        <v>1</v>
      </c>
      <c r="BK32" s="31">
        <v>9</v>
      </c>
      <c r="BL32" s="32">
        <v>10</v>
      </c>
      <c r="BM32" s="33">
        <v>2.7719259341390397E-5</v>
      </c>
      <c r="BN32" s="34">
        <v>2.3640661938534278E-4</v>
      </c>
      <c r="BO32" s="35">
        <v>1.3486904216006258E-4</v>
      </c>
      <c r="BP32" s="30">
        <f>SUM('[1]01'!BP32,'[1]48'!BP32,'[1]20'!BP32)</f>
        <v>0</v>
      </c>
      <c r="BQ32" s="31">
        <f>SUM('[1]01'!BQ32,'[1]48'!BQ32,'[1]20'!BQ32)</f>
        <v>0</v>
      </c>
      <c r="BR32" s="32">
        <f t="shared" si="0"/>
        <v>0</v>
      </c>
      <c r="BS32" s="33">
        <f t="shared" si="1"/>
        <v>0</v>
      </c>
      <c r="BT32" s="34">
        <f t="shared" si="1"/>
        <v>0</v>
      </c>
      <c r="BU32" s="35">
        <f t="shared" si="1"/>
        <v>0</v>
      </c>
    </row>
    <row r="33" spans="1:73" ht="12" x14ac:dyDescent="0.2">
      <c r="A33" s="20" t="s">
        <v>89</v>
      </c>
      <c r="B33" s="30">
        <v>0</v>
      </c>
      <c r="C33" s="31">
        <v>0</v>
      </c>
      <c r="D33" s="32">
        <v>0</v>
      </c>
      <c r="E33" s="33">
        <v>0</v>
      </c>
      <c r="F33" s="34">
        <v>0</v>
      </c>
      <c r="G33" s="35">
        <v>0</v>
      </c>
      <c r="H33" s="30">
        <v>0</v>
      </c>
      <c r="I33" s="31">
        <v>0</v>
      </c>
      <c r="J33" s="32">
        <v>0</v>
      </c>
      <c r="K33" s="33">
        <v>0</v>
      </c>
      <c r="L33" s="34">
        <v>0</v>
      </c>
      <c r="M33" s="35">
        <v>0</v>
      </c>
      <c r="N33" s="46">
        <v>0</v>
      </c>
      <c r="O33" s="47">
        <v>0</v>
      </c>
      <c r="P33" s="48">
        <v>0</v>
      </c>
      <c r="Q33" s="49">
        <v>0</v>
      </c>
      <c r="R33" s="50">
        <v>0</v>
      </c>
      <c r="S33" s="51">
        <v>0</v>
      </c>
      <c r="T33" s="30">
        <v>0</v>
      </c>
      <c r="U33" s="31">
        <v>0</v>
      </c>
      <c r="V33" s="32">
        <v>0</v>
      </c>
      <c r="W33" s="33">
        <v>0</v>
      </c>
      <c r="X33" s="34">
        <v>0</v>
      </c>
      <c r="Y33" s="35">
        <v>0</v>
      </c>
      <c r="Z33" s="30">
        <v>0</v>
      </c>
      <c r="AA33" s="31">
        <v>0</v>
      </c>
      <c r="AB33" s="32">
        <v>0</v>
      </c>
      <c r="AC33" s="33">
        <v>0</v>
      </c>
      <c r="AD33" s="34">
        <v>0</v>
      </c>
      <c r="AE33" s="35">
        <v>0</v>
      </c>
      <c r="AF33" s="30">
        <v>0</v>
      </c>
      <c r="AG33" s="31">
        <v>0</v>
      </c>
      <c r="AH33" s="32">
        <v>0</v>
      </c>
      <c r="AI33" s="33">
        <v>0</v>
      </c>
      <c r="AJ33" s="34">
        <v>0</v>
      </c>
      <c r="AK33" s="35">
        <v>0</v>
      </c>
      <c r="AL33" s="30">
        <v>0</v>
      </c>
      <c r="AM33" s="31">
        <v>0</v>
      </c>
      <c r="AN33" s="32">
        <v>0</v>
      </c>
      <c r="AO33" s="33">
        <v>0</v>
      </c>
      <c r="AP33" s="34">
        <v>0</v>
      </c>
      <c r="AQ33" s="35">
        <v>0</v>
      </c>
      <c r="AR33" s="30">
        <v>0</v>
      </c>
      <c r="AS33" s="31">
        <v>0</v>
      </c>
      <c r="AT33" s="32">
        <v>0</v>
      </c>
      <c r="AU33" s="33">
        <v>0</v>
      </c>
      <c r="AV33" s="34">
        <v>0</v>
      </c>
      <c r="AW33" s="35">
        <v>0</v>
      </c>
      <c r="AX33" s="30">
        <v>0</v>
      </c>
      <c r="AY33" s="31">
        <v>0</v>
      </c>
      <c r="AZ33" s="32">
        <v>0</v>
      </c>
      <c r="BA33" s="33">
        <v>0</v>
      </c>
      <c r="BB33" s="34">
        <v>0</v>
      </c>
      <c r="BC33" s="35">
        <v>0</v>
      </c>
      <c r="BD33" s="30">
        <v>0</v>
      </c>
      <c r="BE33" s="31">
        <v>0</v>
      </c>
      <c r="BF33" s="32">
        <v>0</v>
      </c>
      <c r="BG33" s="33">
        <v>0</v>
      </c>
      <c r="BH33" s="34">
        <v>0</v>
      </c>
      <c r="BI33" s="35">
        <v>0</v>
      </c>
      <c r="BJ33" s="30">
        <v>0</v>
      </c>
      <c r="BK33" s="31">
        <v>0</v>
      </c>
      <c r="BL33" s="32">
        <v>0</v>
      </c>
      <c r="BM33" s="33">
        <v>0</v>
      </c>
      <c r="BN33" s="34">
        <v>0</v>
      </c>
      <c r="BO33" s="35">
        <v>0</v>
      </c>
      <c r="BP33" s="30">
        <f>SUM('[1]01'!BP33,'[1]48'!BP33,'[1]20'!BP33)</f>
        <v>0</v>
      </c>
      <c r="BQ33" s="31">
        <f>SUM('[1]01'!BQ33,'[1]48'!BQ33,'[1]20'!BQ33)</f>
        <v>0</v>
      </c>
      <c r="BR33" s="32">
        <f t="shared" si="0"/>
        <v>0</v>
      </c>
      <c r="BS33" s="33">
        <f t="shared" si="1"/>
        <v>0</v>
      </c>
      <c r="BT33" s="34">
        <f t="shared" si="1"/>
        <v>0</v>
      </c>
      <c r="BU33" s="35">
        <f t="shared" si="1"/>
        <v>0</v>
      </c>
    </row>
    <row r="34" spans="1:73" ht="12" x14ac:dyDescent="0.2">
      <c r="A34" s="20" t="s">
        <v>90</v>
      </c>
      <c r="B34" s="30">
        <v>1</v>
      </c>
      <c r="C34" s="31">
        <v>1</v>
      </c>
      <c r="D34" s="32">
        <v>2</v>
      </c>
      <c r="E34" s="33">
        <v>3.112937367700162E-5</v>
      </c>
      <c r="F34" s="34">
        <v>2.9141774734081305E-5</v>
      </c>
      <c r="G34" s="35">
        <v>3.0102801065639157E-5</v>
      </c>
      <c r="H34" s="30">
        <v>1</v>
      </c>
      <c r="I34" s="31">
        <v>0</v>
      </c>
      <c r="J34" s="32">
        <v>1</v>
      </c>
      <c r="K34" s="33">
        <v>3.5203830176723225E-5</v>
      </c>
      <c r="L34" s="34">
        <v>0</v>
      </c>
      <c r="M34" s="35">
        <v>1.7568517217146874E-5</v>
      </c>
      <c r="N34" s="46">
        <v>0</v>
      </c>
      <c r="O34" s="47">
        <v>0</v>
      </c>
      <c r="P34" s="48">
        <v>0</v>
      </c>
      <c r="Q34" s="49">
        <v>0</v>
      </c>
      <c r="R34" s="50">
        <v>0</v>
      </c>
      <c r="S34" s="51">
        <v>0</v>
      </c>
      <c r="T34" s="30">
        <v>1</v>
      </c>
      <c r="U34" s="31">
        <v>1</v>
      </c>
      <c r="V34" s="32">
        <v>2</v>
      </c>
      <c r="W34" s="33">
        <v>3.2625362957162901E-5</v>
      </c>
      <c r="X34" s="34">
        <v>3.1910141042823408E-5</v>
      </c>
      <c r="Y34" s="35">
        <v>3.2263788736711353E-5</v>
      </c>
      <c r="Z34" s="30">
        <v>0</v>
      </c>
      <c r="AA34" s="31">
        <v>0</v>
      </c>
      <c r="AB34" s="32">
        <v>0</v>
      </c>
      <c r="AC34" s="33">
        <v>0</v>
      </c>
      <c r="AD34" s="34">
        <v>0</v>
      </c>
      <c r="AE34" s="35">
        <v>0</v>
      </c>
      <c r="AF34" s="30">
        <v>0</v>
      </c>
      <c r="AG34" s="31">
        <v>0</v>
      </c>
      <c r="AH34" s="32">
        <v>0</v>
      </c>
      <c r="AI34" s="33">
        <v>0</v>
      </c>
      <c r="AJ34" s="34">
        <v>0</v>
      </c>
      <c r="AK34" s="35">
        <v>0</v>
      </c>
      <c r="AL34" s="30">
        <v>0</v>
      </c>
      <c r="AM34" s="31">
        <v>0</v>
      </c>
      <c r="AN34" s="32">
        <v>0</v>
      </c>
      <c r="AO34" s="33">
        <v>0</v>
      </c>
      <c r="AP34" s="34">
        <v>0</v>
      </c>
      <c r="AQ34" s="35">
        <v>0</v>
      </c>
      <c r="AR34" s="30">
        <v>0</v>
      </c>
      <c r="AS34" s="31">
        <v>0</v>
      </c>
      <c r="AT34" s="32">
        <v>0</v>
      </c>
      <c r="AU34" s="33">
        <v>0</v>
      </c>
      <c r="AV34" s="34">
        <v>0</v>
      </c>
      <c r="AW34" s="35">
        <v>0</v>
      </c>
      <c r="AX34" s="30">
        <v>0</v>
      </c>
      <c r="AY34" s="31">
        <v>0</v>
      </c>
      <c r="AZ34" s="32">
        <v>0</v>
      </c>
      <c r="BA34" s="33">
        <v>0</v>
      </c>
      <c r="BB34" s="34">
        <v>0</v>
      </c>
      <c r="BC34" s="35">
        <v>0</v>
      </c>
      <c r="BD34" s="30">
        <v>0</v>
      </c>
      <c r="BE34" s="31">
        <v>1</v>
      </c>
      <c r="BF34" s="32">
        <v>1</v>
      </c>
      <c r="BG34" s="33">
        <v>0</v>
      </c>
      <c r="BH34" s="34">
        <v>2.2829486564847157E-5</v>
      </c>
      <c r="BI34" s="35">
        <v>1.1615211280693195E-5</v>
      </c>
      <c r="BJ34" s="30">
        <v>1</v>
      </c>
      <c r="BK34" s="31">
        <v>5</v>
      </c>
      <c r="BL34" s="32">
        <v>6</v>
      </c>
      <c r="BM34" s="33">
        <v>2.7719259341390397E-5</v>
      </c>
      <c r="BN34" s="34">
        <v>1.3133701076963489E-4</v>
      </c>
      <c r="BO34" s="35">
        <v>8.0921425296037543E-5</v>
      </c>
      <c r="BP34" s="30">
        <f>SUM('[1]01'!BP34,'[1]48'!BP34,'[1]20'!BP34)</f>
        <v>0</v>
      </c>
      <c r="BQ34" s="31">
        <f>SUM('[1]01'!BQ34,'[1]48'!BQ34,'[1]20'!BQ34)</f>
        <v>0</v>
      </c>
      <c r="BR34" s="32">
        <f t="shared" si="0"/>
        <v>0</v>
      </c>
      <c r="BS34" s="33">
        <f t="shared" si="1"/>
        <v>0</v>
      </c>
      <c r="BT34" s="34">
        <f t="shared" si="1"/>
        <v>0</v>
      </c>
      <c r="BU34" s="35">
        <f t="shared" si="1"/>
        <v>0</v>
      </c>
    </row>
    <row r="35" spans="1:73" ht="12" x14ac:dyDescent="0.2">
      <c r="A35" s="20" t="s">
        <v>91</v>
      </c>
      <c r="B35" s="30">
        <v>35</v>
      </c>
      <c r="C35" s="31">
        <v>20</v>
      </c>
      <c r="D35" s="32">
        <v>55</v>
      </c>
      <c r="E35" s="33">
        <v>1.0895280786950567E-3</v>
      </c>
      <c r="F35" s="34">
        <v>5.8283549468162615E-4</v>
      </c>
      <c r="G35" s="35">
        <v>8.2782702930507687E-4</v>
      </c>
      <c r="H35" s="30">
        <v>37</v>
      </c>
      <c r="I35" s="31">
        <v>13</v>
      </c>
      <c r="J35" s="32">
        <v>50</v>
      </c>
      <c r="K35" s="33">
        <v>1.3025417165387595E-3</v>
      </c>
      <c r="L35" s="34">
        <v>4.5591639194781508E-4</v>
      </c>
      <c r="M35" s="35">
        <v>8.7842586085734359E-4</v>
      </c>
      <c r="N35" s="46">
        <v>40</v>
      </c>
      <c r="O35" s="47">
        <v>19</v>
      </c>
      <c r="P35" s="48">
        <v>59</v>
      </c>
      <c r="Q35" s="49">
        <v>1.2278978388998035E-3</v>
      </c>
      <c r="R35" s="50">
        <v>5.7852749528043354E-4</v>
      </c>
      <c r="S35" s="51">
        <v>9.018924455042954E-4</v>
      </c>
      <c r="T35" s="30">
        <v>38</v>
      </c>
      <c r="U35" s="31">
        <v>32</v>
      </c>
      <c r="V35" s="32">
        <v>70</v>
      </c>
      <c r="W35" s="33">
        <v>1.2397637923721901E-3</v>
      </c>
      <c r="X35" s="34">
        <v>1.021124513370349E-3</v>
      </c>
      <c r="Y35" s="35">
        <v>1.1292326057848973E-3</v>
      </c>
      <c r="Z35" s="30">
        <v>37</v>
      </c>
      <c r="AA35" s="31">
        <v>18</v>
      </c>
      <c r="AB35" s="32">
        <v>55</v>
      </c>
      <c r="AC35" s="33">
        <v>1.0197051123053604E-3</v>
      </c>
      <c r="AD35" s="34">
        <v>5.1149441618595661E-4</v>
      </c>
      <c r="AE35" s="35">
        <v>7.6948905926464825E-4</v>
      </c>
      <c r="AF35" s="30">
        <v>63</v>
      </c>
      <c r="AG35" s="31">
        <v>37</v>
      </c>
      <c r="AH35" s="32">
        <v>100</v>
      </c>
      <c r="AI35" s="33">
        <v>1.48619957537155E-3</v>
      </c>
      <c r="AJ35" s="34">
        <v>9.1258879242304654E-4</v>
      </c>
      <c r="AK35" s="35">
        <v>1.2057780886005739E-3</v>
      </c>
      <c r="AL35" s="30">
        <v>90</v>
      </c>
      <c r="AM35" s="31">
        <v>29</v>
      </c>
      <c r="AN35" s="32">
        <v>119</v>
      </c>
      <c r="AO35" s="33">
        <v>2.1072348396160151E-3</v>
      </c>
      <c r="AP35" s="34">
        <v>7.0904645476772615E-4</v>
      </c>
      <c r="AQ35" s="35">
        <v>1.4232747279033608E-3</v>
      </c>
      <c r="AR35" s="30">
        <v>43</v>
      </c>
      <c r="AS35" s="31">
        <v>11</v>
      </c>
      <c r="AT35" s="32">
        <v>54</v>
      </c>
      <c r="AU35" s="33">
        <v>1.5309028766733125E-3</v>
      </c>
      <c r="AV35" s="34">
        <v>4.2010388023220289E-4</v>
      </c>
      <c r="AW35" s="35">
        <v>9.9498820754716981E-4</v>
      </c>
      <c r="AX35" s="30">
        <v>59</v>
      </c>
      <c r="AY35" s="31">
        <v>20</v>
      </c>
      <c r="AZ35" s="32">
        <v>79</v>
      </c>
      <c r="BA35" s="33">
        <v>1.2861315778000611E-3</v>
      </c>
      <c r="BB35" s="34">
        <v>4.6229947760159033E-4</v>
      </c>
      <c r="BC35" s="35">
        <v>8.8628612457368515E-4</v>
      </c>
      <c r="BD35" s="30">
        <v>23</v>
      </c>
      <c r="BE35" s="31">
        <v>15</v>
      </c>
      <c r="BF35" s="32">
        <v>38</v>
      </c>
      <c r="BG35" s="33">
        <v>5.4385093755172497E-4</v>
      </c>
      <c r="BH35" s="34">
        <v>3.4244229847270736E-4</v>
      </c>
      <c r="BI35" s="35">
        <v>4.4137802866634146E-4</v>
      </c>
      <c r="BJ35" s="30">
        <v>47</v>
      </c>
      <c r="BK35" s="31">
        <v>34</v>
      </c>
      <c r="BL35" s="32">
        <v>81</v>
      </c>
      <c r="BM35" s="33">
        <v>1.3028051890453488E-3</v>
      </c>
      <c r="BN35" s="34">
        <v>8.9309167323351716E-4</v>
      </c>
      <c r="BO35" s="35">
        <v>1.092439241496507E-3</v>
      </c>
      <c r="BP35" s="30">
        <f>SUM('[1]01'!BP35,'[1]48'!BP35,'[1]20'!BP35)</f>
        <v>0</v>
      </c>
      <c r="BQ35" s="31">
        <f>SUM('[1]01'!BQ35,'[1]48'!BQ35,'[1]20'!BQ35)</f>
        <v>0</v>
      </c>
      <c r="BR35" s="32">
        <f t="shared" si="0"/>
        <v>0</v>
      </c>
      <c r="BS35" s="33">
        <f t="shared" ref="BS35:BU37" si="2">IF(ISERROR(IF((BP35/BP$38)=0,0,(BP35/BP$38))=TRUE),0,IF((BP35/BP$38)=0,0,(BP35/BP$38)))</f>
        <v>0</v>
      </c>
      <c r="BT35" s="34">
        <f t="shared" si="2"/>
        <v>0</v>
      </c>
      <c r="BU35" s="35">
        <f t="shared" si="2"/>
        <v>0</v>
      </c>
    </row>
    <row r="36" spans="1:73" ht="12" x14ac:dyDescent="0.2">
      <c r="A36" s="20" t="s">
        <v>92</v>
      </c>
      <c r="B36" s="30">
        <v>805</v>
      </c>
      <c r="C36" s="31">
        <v>674</v>
      </c>
      <c r="D36" s="32">
        <v>1479</v>
      </c>
      <c r="E36" s="33">
        <v>2.5059145809986302E-2</v>
      </c>
      <c r="F36" s="34">
        <v>1.9641556170770801E-2</v>
      </c>
      <c r="G36" s="35">
        <v>2.2261021388040158E-2</v>
      </c>
      <c r="H36" s="30">
        <v>777</v>
      </c>
      <c r="I36" s="31">
        <v>662</v>
      </c>
      <c r="J36" s="32">
        <v>1439</v>
      </c>
      <c r="K36" s="33">
        <v>2.7353376047313947E-2</v>
      </c>
      <c r="L36" s="34">
        <v>2.3216665497650276E-2</v>
      </c>
      <c r="M36" s="35">
        <v>2.5281096275474351E-2</v>
      </c>
      <c r="N36" s="46">
        <v>824</v>
      </c>
      <c r="O36" s="47">
        <v>673</v>
      </c>
      <c r="P36" s="48">
        <v>1497</v>
      </c>
      <c r="Q36" s="49">
        <v>2.5294695481335953E-2</v>
      </c>
      <c r="R36" s="50">
        <v>2.0492052859143781E-2</v>
      </c>
      <c r="S36" s="51">
        <v>2.288361001559204E-2</v>
      </c>
      <c r="T36" s="30">
        <v>735</v>
      </c>
      <c r="U36" s="31">
        <v>644</v>
      </c>
      <c r="V36" s="32">
        <v>1379</v>
      </c>
      <c r="W36" s="33">
        <v>2.3979641773514731E-2</v>
      </c>
      <c r="X36" s="34">
        <v>2.0550130831578275E-2</v>
      </c>
      <c r="Y36" s="35">
        <v>2.2245882333962477E-2</v>
      </c>
      <c r="Z36" s="30">
        <v>700</v>
      </c>
      <c r="AA36" s="31">
        <v>636</v>
      </c>
      <c r="AB36" s="32">
        <v>1336</v>
      </c>
      <c r="AC36" s="33">
        <v>1.9291718340912221E-2</v>
      </c>
      <c r="AD36" s="34">
        <v>1.8072802705237135E-2</v>
      </c>
      <c r="AE36" s="35">
        <v>1.8691588785046728E-2</v>
      </c>
      <c r="AF36" s="30">
        <v>837</v>
      </c>
      <c r="AG36" s="31">
        <v>619</v>
      </c>
      <c r="AH36" s="32">
        <v>1456</v>
      </c>
      <c r="AI36" s="33">
        <v>1.9745222929936305E-2</v>
      </c>
      <c r="AJ36" s="34">
        <v>1.5267363851617996E-2</v>
      </c>
      <c r="AK36" s="35">
        <v>1.7556128970024357E-2</v>
      </c>
      <c r="AL36" s="30">
        <v>856</v>
      </c>
      <c r="AM36" s="31">
        <v>633</v>
      </c>
      <c r="AN36" s="32">
        <v>1489</v>
      </c>
      <c r="AO36" s="33">
        <v>2.004214469679232E-2</v>
      </c>
      <c r="AP36" s="34">
        <v>1.5476772616136919E-2</v>
      </c>
      <c r="AQ36" s="35">
        <v>1.7808874536538691E-2</v>
      </c>
      <c r="AR36" s="30">
        <v>534</v>
      </c>
      <c r="AS36" s="31">
        <v>415</v>
      </c>
      <c r="AT36" s="32">
        <v>949</v>
      </c>
      <c r="AU36" s="33">
        <v>1.9011677584733693E-2</v>
      </c>
      <c r="AV36" s="34">
        <v>1.5849373663305837E-2</v>
      </c>
      <c r="AW36" s="35">
        <v>1.7485996462264151E-2</v>
      </c>
      <c r="AX36" s="30">
        <v>856</v>
      </c>
      <c r="AY36" s="31">
        <v>731</v>
      </c>
      <c r="AZ36" s="32">
        <v>1587</v>
      </c>
      <c r="BA36" s="33">
        <v>1.8659807298251733E-2</v>
      </c>
      <c r="BB36" s="34">
        <v>1.6897045906338126E-2</v>
      </c>
      <c r="BC36" s="35">
        <v>1.7804254173397954E-2</v>
      </c>
      <c r="BD36" s="30">
        <v>876</v>
      </c>
      <c r="BE36" s="31">
        <v>727</v>
      </c>
      <c r="BF36" s="32">
        <v>1603</v>
      </c>
      <c r="BG36" s="33">
        <v>2.071362701283961E-2</v>
      </c>
      <c r="BH36" s="34">
        <v>1.6597036732643882E-2</v>
      </c>
      <c r="BI36" s="35">
        <v>1.8619183682951193E-2</v>
      </c>
      <c r="BJ36" s="30">
        <v>732</v>
      </c>
      <c r="BK36" s="31">
        <v>673</v>
      </c>
      <c r="BL36" s="32">
        <v>1405</v>
      </c>
      <c r="BM36" s="33">
        <v>2.0290497837897773E-2</v>
      </c>
      <c r="BN36" s="34">
        <v>1.7677961649592854E-2</v>
      </c>
      <c r="BO36" s="35">
        <v>1.8949100423488793E-2</v>
      </c>
      <c r="BP36" s="30">
        <f>SUM('[1]01'!BP36,'[1]48'!BP36,'[1]20'!BP36)</f>
        <v>0</v>
      </c>
      <c r="BQ36" s="31">
        <f>SUM('[1]01'!BQ36,'[1]48'!BQ36,'[1]20'!BQ36)</f>
        <v>0</v>
      </c>
      <c r="BR36" s="32">
        <f t="shared" si="0"/>
        <v>0</v>
      </c>
      <c r="BS36" s="33">
        <f t="shared" si="2"/>
        <v>0</v>
      </c>
      <c r="BT36" s="34">
        <f t="shared" si="2"/>
        <v>0</v>
      </c>
      <c r="BU36" s="35">
        <f t="shared" si="2"/>
        <v>0</v>
      </c>
    </row>
    <row r="37" spans="1:73" ht="12" x14ac:dyDescent="0.2">
      <c r="A37" s="20" t="s">
        <v>93</v>
      </c>
      <c r="B37" s="30">
        <v>7392</v>
      </c>
      <c r="C37" s="31">
        <v>16185</v>
      </c>
      <c r="D37" s="32">
        <v>23577</v>
      </c>
      <c r="E37" s="33">
        <v>0.23010833022039598</v>
      </c>
      <c r="F37" s="34">
        <v>0.47165962407110595</v>
      </c>
      <c r="G37" s="35">
        <v>0.3548668703622872</v>
      </c>
      <c r="H37" s="30">
        <v>6743</v>
      </c>
      <c r="I37" s="31">
        <v>14227</v>
      </c>
      <c r="J37" s="32">
        <v>20970</v>
      </c>
      <c r="K37" s="33">
        <v>0.23737942688164473</v>
      </c>
      <c r="L37" s="34">
        <v>0.49894788524935119</v>
      </c>
      <c r="M37" s="35">
        <v>0.36841180604356993</v>
      </c>
      <c r="N37" s="46">
        <v>8136</v>
      </c>
      <c r="O37" s="47">
        <v>15849</v>
      </c>
      <c r="P37" s="48">
        <v>23985</v>
      </c>
      <c r="Q37" s="49">
        <v>0.24975442043222004</v>
      </c>
      <c r="R37" s="50">
        <v>0.48258327751050484</v>
      </c>
      <c r="S37" s="51">
        <v>0.36664220856644958</v>
      </c>
      <c r="T37" s="30">
        <v>7303</v>
      </c>
      <c r="U37" s="31">
        <v>14972</v>
      </c>
      <c r="V37" s="32">
        <v>22275</v>
      </c>
      <c r="W37" s="33">
        <v>0.23826302567616064</v>
      </c>
      <c r="X37" s="34">
        <v>0.47775863169315208</v>
      </c>
      <c r="Y37" s="35">
        <v>0.35933794705512268</v>
      </c>
      <c r="Z37" s="30">
        <v>8665</v>
      </c>
      <c r="AA37" s="31">
        <v>17072</v>
      </c>
      <c r="AB37" s="32">
        <v>25737</v>
      </c>
      <c r="AC37" s="33">
        <v>0.23880391346286345</v>
      </c>
      <c r="AD37" s="34">
        <v>0.48512403739592508</v>
      </c>
      <c r="AE37" s="35">
        <v>0.36007890760535005</v>
      </c>
      <c r="AF37" s="30">
        <v>10802</v>
      </c>
      <c r="AG37" s="31">
        <v>20120</v>
      </c>
      <c r="AH37" s="32">
        <v>30922</v>
      </c>
      <c r="AI37" s="33">
        <v>0.25482425100259493</v>
      </c>
      <c r="AJ37" s="34">
        <v>0.49625098658247829</v>
      </c>
      <c r="AK37" s="35">
        <v>0.37285070055706948</v>
      </c>
      <c r="AL37" s="30">
        <v>10955</v>
      </c>
      <c r="AM37" s="31">
        <v>19397</v>
      </c>
      <c r="AN37" s="32">
        <v>30352</v>
      </c>
      <c r="AO37" s="33">
        <v>0.25649730742214938</v>
      </c>
      <c r="AP37" s="34">
        <v>0.47425427872860637</v>
      </c>
      <c r="AQ37" s="35">
        <v>0.36301877765817486</v>
      </c>
      <c r="AR37" s="30">
        <v>6678</v>
      </c>
      <c r="AS37" s="31">
        <v>11975</v>
      </c>
      <c r="AT37" s="32">
        <v>18653</v>
      </c>
      <c r="AU37" s="33">
        <v>0.23775277698661351</v>
      </c>
      <c r="AV37" s="34">
        <v>0.45734036052551175</v>
      </c>
      <c r="AW37" s="35">
        <v>0.34369472287735847</v>
      </c>
      <c r="AX37" s="30">
        <v>10806</v>
      </c>
      <c r="AY37" s="31">
        <v>21731</v>
      </c>
      <c r="AZ37" s="32">
        <v>32537</v>
      </c>
      <c r="BA37" s="33">
        <v>0.23555826830012644</v>
      </c>
      <c r="BB37" s="34">
        <v>0.50231149738800795</v>
      </c>
      <c r="BC37" s="35">
        <v>0.36502647639562019</v>
      </c>
      <c r="BD37" s="30">
        <v>11630</v>
      </c>
      <c r="BE37" s="31">
        <v>23133</v>
      </c>
      <c r="BF37" s="32">
        <v>34763</v>
      </c>
      <c r="BG37" s="33">
        <v>0.2749994088576766</v>
      </c>
      <c r="BH37" s="34">
        <v>0.5281145127046093</v>
      </c>
      <c r="BI37" s="35">
        <v>0.40377958975073758</v>
      </c>
      <c r="BJ37" s="30">
        <v>9115</v>
      </c>
      <c r="BK37" s="31">
        <v>19135</v>
      </c>
      <c r="BL37" s="32">
        <v>28250</v>
      </c>
      <c r="BM37" s="33">
        <v>0.25266104889677349</v>
      </c>
      <c r="BN37" s="34">
        <v>0.50262674021539266</v>
      </c>
      <c r="BO37" s="35">
        <v>0.38100504410217678</v>
      </c>
      <c r="BP37" s="30">
        <f>SUM('[1]01'!BP37,'[1]48'!BP37,'[1]20'!BP37)</f>
        <v>0</v>
      </c>
      <c r="BQ37" s="31">
        <f>SUM('[1]01'!BQ37,'[1]48'!BQ37,'[1]20'!BQ37)</f>
        <v>0</v>
      </c>
      <c r="BR37" s="32">
        <f t="shared" si="0"/>
        <v>0</v>
      </c>
      <c r="BS37" s="33">
        <f t="shared" si="2"/>
        <v>0</v>
      </c>
      <c r="BT37" s="34">
        <f t="shared" si="2"/>
        <v>0</v>
      </c>
      <c r="BU37" s="35">
        <f t="shared" si="2"/>
        <v>0</v>
      </c>
    </row>
    <row r="38" spans="1:73" ht="12" x14ac:dyDescent="0.2">
      <c r="A38" s="21" t="s">
        <v>62</v>
      </c>
      <c r="B38" s="36">
        <v>32124</v>
      </c>
      <c r="C38" s="37">
        <v>34315</v>
      </c>
      <c r="D38" s="38">
        <v>66439</v>
      </c>
      <c r="E38" s="39">
        <v>1</v>
      </c>
      <c r="F38" s="40">
        <v>1</v>
      </c>
      <c r="G38" s="41">
        <v>1</v>
      </c>
      <c r="H38" s="36">
        <v>28406</v>
      </c>
      <c r="I38" s="37">
        <v>28514</v>
      </c>
      <c r="J38" s="38">
        <v>56920</v>
      </c>
      <c r="K38" s="39">
        <v>1</v>
      </c>
      <c r="L38" s="40">
        <v>1</v>
      </c>
      <c r="M38" s="41">
        <v>1</v>
      </c>
      <c r="N38" s="52">
        <v>32576</v>
      </c>
      <c r="O38" s="53">
        <v>32842</v>
      </c>
      <c r="P38" s="54">
        <v>65418</v>
      </c>
      <c r="Q38" s="55">
        <v>1</v>
      </c>
      <c r="R38" s="56">
        <v>1</v>
      </c>
      <c r="S38" s="57">
        <v>1</v>
      </c>
      <c r="T38" s="36">
        <v>30651</v>
      </c>
      <c r="U38" s="37">
        <v>31338</v>
      </c>
      <c r="V38" s="38">
        <v>61989</v>
      </c>
      <c r="W38" s="39">
        <v>1</v>
      </c>
      <c r="X38" s="40">
        <v>1</v>
      </c>
      <c r="Y38" s="41">
        <v>1</v>
      </c>
      <c r="Z38" s="36">
        <v>36285</v>
      </c>
      <c r="AA38" s="37">
        <v>35191</v>
      </c>
      <c r="AB38" s="38">
        <v>71476</v>
      </c>
      <c r="AC38" s="39">
        <v>1</v>
      </c>
      <c r="AD38" s="40">
        <v>1</v>
      </c>
      <c r="AE38" s="41">
        <v>1</v>
      </c>
      <c r="AF38" s="36">
        <v>42390</v>
      </c>
      <c r="AG38" s="37">
        <v>40544</v>
      </c>
      <c r="AH38" s="38">
        <v>82934</v>
      </c>
      <c r="AI38" s="39">
        <v>1</v>
      </c>
      <c r="AJ38" s="40">
        <v>1</v>
      </c>
      <c r="AK38" s="41">
        <v>1</v>
      </c>
      <c r="AL38" s="36">
        <v>42710</v>
      </c>
      <c r="AM38" s="37">
        <v>40900</v>
      </c>
      <c r="AN38" s="38">
        <v>83610</v>
      </c>
      <c r="AO38" s="39">
        <v>1</v>
      </c>
      <c r="AP38" s="40">
        <v>1</v>
      </c>
      <c r="AQ38" s="41">
        <v>1</v>
      </c>
      <c r="AR38" s="36">
        <v>28088</v>
      </c>
      <c r="AS38" s="37">
        <v>26184</v>
      </c>
      <c r="AT38" s="38">
        <v>54272</v>
      </c>
      <c r="AU38" s="39">
        <v>1</v>
      </c>
      <c r="AV38" s="40">
        <v>1</v>
      </c>
      <c r="AW38" s="41">
        <v>1</v>
      </c>
      <c r="AX38" s="36">
        <v>45874</v>
      </c>
      <c r="AY38" s="37">
        <v>43262</v>
      </c>
      <c r="AZ38" s="38">
        <v>89136</v>
      </c>
      <c r="BA38" s="39">
        <v>1</v>
      </c>
      <c r="BB38" s="40">
        <v>1</v>
      </c>
      <c r="BC38" s="41">
        <v>1</v>
      </c>
      <c r="BD38" s="36">
        <v>42291</v>
      </c>
      <c r="BE38" s="37">
        <v>43803</v>
      </c>
      <c r="BF38" s="38">
        <v>86094</v>
      </c>
      <c r="BG38" s="39">
        <v>1</v>
      </c>
      <c r="BH38" s="40">
        <v>1</v>
      </c>
      <c r="BI38" s="41">
        <v>1</v>
      </c>
      <c r="BJ38" s="36">
        <v>36076</v>
      </c>
      <c r="BK38" s="37">
        <v>38070</v>
      </c>
      <c r="BL38" s="38">
        <v>74146</v>
      </c>
      <c r="BM38" s="39">
        <v>1</v>
      </c>
      <c r="BN38" s="40">
        <v>1</v>
      </c>
      <c r="BO38" s="41">
        <v>1</v>
      </c>
      <c r="BP38" s="36">
        <f>SUM(BP5:BP37)</f>
        <v>0</v>
      </c>
      <c r="BQ38" s="37">
        <f t="shared" ref="BQ38:BR38" si="3">SUM(BQ5:BQ37)</f>
        <v>0</v>
      </c>
      <c r="BR38" s="38">
        <f t="shared" si="3"/>
        <v>0</v>
      </c>
      <c r="BS38" s="39" t="str">
        <f t="shared" ref="BS38:BU38" si="4">IF(ISERROR(IF((BP38/BP$38)=0,"",(BP38/BP$38))=TRUE),"",IF((BP38/BP$38)=0,"",(BP38/BP$38)))</f>
        <v/>
      </c>
      <c r="BT38" s="40" t="str">
        <f t="shared" si="4"/>
        <v/>
      </c>
      <c r="BU38" s="41" t="str">
        <f t="shared" si="4"/>
        <v/>
      </c>
    </row>
    <row r="39" spans="1:73" x14ac:dyDescent="0.2">
      <c r="A39" s="22" t="s">
        <v>104</v>
      </c>
      <c r="F39" s="42"/>
      <c r="L39" s="42"/>
      <c r="N39" s="58"/>
      <c r="O39" s="58"/>
      <c r="P39" s="58"/>
      <c r="Q39" s="58"/>
      <c r="R39" s="59"/>
      <c r="S39" s="58"/>
      <c r="X39" s="42"/>
      <c r="AD39" s="42"/>
      <c r="AJ39" s="42"/>
      <c r="AP39" s="42"/>
      <c r="AV39" s="42"/>
      <c r="BB39" s="42"/>
      <c r="BH39" s="42"/>
      <c r="BN39" s="42"/>
      <c r="BT39" s="42"/>
    </row>
    <row r="40" spans="1:73" x14ac:dyDescent="0.2">
      <c r="A40" s="22" t="s">
        <v>105</v>
      </c>
      <c r="N40" s="58"/>
      <c r="O40" s="58"/>
      <c r="P40" s="58"/>
      <c r="Q40" s="58"/>
      <c r="R40" s="58"/>
      <c r="S40" s="58"/>
    </row>
    <row r="41" spans="1:73" x14ac:dyDescent="0.2">
      <c r="A41" s="22" t="s">
        <v>108</v>
      </c>
      <c r="N41" s="58"/>
      <c r="O41" s="58"/>
      <c r="P41" s="58"/>
      <c r="Q41" s="58"/>
      <c r="R41" s="58"/>
      <c r="S41" s="58"/>
    </row>
    <row r="42" spans="1:73" x14ac:dyDescent="0.2">
      <c r="N42" s="58"/>
      <c r="O42" s="58"/>
      <c r="P42" s="58"/>
      <c r="Q42" s="58"/>
      <c r="R42" s="58"/>
      <c r="S42" s="58"/>
    </row>
    <row r="43" spans="1:73" x14ac:dyDescent="0.2">
      <c r="N43" s="58"/>
      <c r="O43" s="58"/>
      <c r="P43" s="58"/>
      <c r="Q43" s="58"/>
      <c r="R43" s="58"/>
      <c r="S43" s="58"/>
    </row>
    <row r="44" spans="1:73" x14ac:dyDescent="0.2">
      <c r="N44" s="58"/>
      <c r="O44" s="58"/>
      <c r="P44" s="58"/>
      <c r="Q44" s="58"/>
      <c r="R44" s="58"/>
      <c r="S44" s="58"/>
    </row>
    <row r="45" spans="1:73" x14ac:dyDescent="0.2">
      <c r="N45" s="58"/>
      <c r="O45" s="58"/>
      <c r="P45" s="58"/>
      <c r="Q45" s="58"/>
      <c r="R45" s="58"/>
      <c r="S45" s="58"/>
    </row>
    <row r="46" spans="1:73" x14ac:dyDescent="0.2">
      <c r="N46" s="58"/>
      <c r="O46" s="58"/>
      <c r="P46" s="58"/>
      <c r="Q46" s="58"/>
      <c r="R46" s="58"/>
      <c r="S46" s="58"/>
    </row>
    <row r="47" spans="1:73" x14ac:dyDescent="0.2">
      <c r="N47" s="58"/>
      <c r="O47" s="58"/>
      <c r="P47" s="58"/>
      <c r="Q47" s="58"/>
      <c r="R47" s="58"/>
      <c r="S47" s="58"/>
    </row>
    <row r="48" spans="1:73" x14ac:dyDescent="0.2">
      <c r="N48" s="58"/>
      <c r="O48" s="58"/>
      <c r="P48" s="58"/>
      <c r="Q48" s="58"/>
      <c r="R48" s="58"/>
      <c r="S48" s="58"/>
    </row>
    <row r="49" spans="14:19" x14ac:dyDescent="0.2">
      <c r="N49" s="58"/>
      <c r="O49" s="58"/>
      <c r="P49" s="58"/>
      <c r="Q49" s="58"/>
      <c r="R49" s="58"/>
      <c r="S49" s="58"/>
    </row>
    <row r="50" spans="14:19" x14ac:dyDescent="0.2">
      <c r="N50" s="58"/>
      <c r="O50" s="58"/>
      <c r="P50" s="58"/>
      <c r="Q50" s="58"/>
      <c r="R50" s="58"/>
      <c r="S50" s="58"/>
    </row>
    <row r="51" spans="14:19" x14ac:dyDescent="0.2">
      <c r="N51" s="58"/>
      <c r="O51" s="58"/>
      <c r="P51" s="58"/>
      <c r="Q51" s="58"/>
      <c r="R51" s="58"/>
      <c r="S51" s="58"/>
    </row>
    <row r="52" spans="14:19" x14ac:dyDescent="0.2">
      <c r="N52" s="58"/>
      <c r="O52" s="58"/>
      <c r="P52" s="58"/>
      <c r="Q52" s="58"/>
      <c r="R52" s="58"/>
      <c r="S52" s="58"/>
    </row>
    <row r="53" spans="14:19" x14ac:dyDescent="0.2">
      <c r="N53" s="58"/>
      <c r="O53" s="58"/>
      <c r="P53" s="58"/>
      <c r="Q53" s="58"/>
      <c r="R53" s="58"/>
      <c r="S53" s="58"/>
    </row>
    <row r="54" spans="14:19" x14ac:dyDescent="0.2">
      <c r="N54" s="58"/>
      <c r="O54" s="58"/>
      <c r="P54" s="58"/>
      <c r="Q54" s="58"/>
      <c r="R54" s="58"/>
      <c r="S54" s="58"/>
    </row>
    <row r="55" spans="14:19" x14ac:dyDescent="0.2">
      <c r="N55" s="58"/>
      <c r="O55" s="58"/>
      <c r="P55" s="58"/>
      <c r="Q55" s="58"/>
      <c r="R55" s="58"/>
      <c r="S55" s="58"/>
    </row>
    <row r="56" spans="14:19" x14ac:dyDescent="0.2">
      <c r="N56" s="58"/>
      <c r="O56" s="58"/>
      <c r="P56" s="58"/>
      <c r="Q56" s="58"/>
      <c r="R56" s="58"/>
      <c r="S56" s="58"/>
    </row>
    <row r="57" spans="14:19" x14ac:dyDescent="0.2">
      <c r="N57" s="58"/>
      <c r="O57" s="58"/>
      <c r="P57" s="58"/>
      <c r="Q57" s="58"/>
      <c r="R57" s="58"/>
      <c r="S57" s="58"/>
    </row>
    <row r="58" spans="14:19" x14ac:dyDescent="0.2">
      <c r="N58" s="58"/>
      <c r="O58" s="58"/>
      <c r="P58" s="58"/>
      <c r="Q58" s="58"/>
      <c r="R58" s="58"/>
      <c r="S58" s="58"/>
    </row>
    <row r="59" spans="14:19" x14ac:dyDescent="0.2">
      <c r="N59" s="58"/>
      <c r="O59" s="58"/>
      <c r="P59" s="58"/>
      <c r="Q59" s="58"/>
      <c r="R59" s="58"/>
      <c r="S59" s="58"/>
    </row>
    <row r="60" spans="14:19" x14ac:dyDescent="0.2">
      <c r="N60" s="58"/>
      <c r="O60" s="58"/>
      <c r="P60" s="58"/>
      <c r="Q60" s="58"/>
      <c r="R60" s="58"/>
      <c r="S60" s="58"/>
    </row>
    <row r="61" spans="14:19" x14ac:dyDescent="0.2">
      <c r="N61" s="58"/>
      <c r="O61" s="58"/>
      <c r="P61" s="58"/>
      <c r="Q61" s="58"/>
      <c r="R61" s="58"/>
      <c r="S61" s="58"/>
    </row>
    <row r="62" spans="14:19" x14ac:dyDescent="0.2">
      <c r="N62" s="58"/>
      <c r="O62" s="58"/>
      <c r="P62" s="58"/>
      <c r="Q62" s="58"/>
      <c r="R62" s="58"/>
      <c r="S62" s="58"/>
    </row>
    <row r="63" spans="14:19" x14ac:dyDescent="0.2">
      <c r="N63" s="58"/>
      <c r="O63" s="58"/>
      <c r="P63" s="58"/>
      <c r="Q63" s="58"/>
      <c r="R63" s="58"/>
      <c r="S63" s="58"/>
    </row>
    <row r="64" spans="14:19" x14ac:dyDescent="0.2">
      <c r="N64" s="58"/>
      <c r="O64" s="58"/>
      <c r="P64" s="58"/>
      <c r="Q64" s="58"/>
      <c r="R64" s="58"/>
      <c r="S64" s="58"/>
    </row>
    <row r="65" spans="14:19" x14ac:dyDescent="0.2">
      <c r="N65" s="58"/>
      <c r="O65" s="58"/>
      <c r="P65" s="58"/>
      <c r="Q65" s="58"/>
      <c r="R65" s="58"/>
      <c r="S65" s="58"/>
    </row>
    <row r="66" spans="14:19" x14ac:dyDescent="0.2">
      <c r="N66" s="58"/>
      <c r="O66" s="58"/>
      <c r="P66" s="58"/>
      <c r="Q66" s="58"/>
      <c r="R66" s="58"/>
      <c r="S66" s="58"/>
    </row>
    <row r="67" spans="14:19" x14ac:dyDescent="0.2">
      <c r="N67" s="58"/>
      <c r="O67" s="58"/>
      <c r="P67" s="58"/>
      <c r="Q67" s="58"/>
      <c r="R67" s="58"/>
      <c r="S67" s="58"/>
    </row>
    <row r="68" spans="14:19" x14ac:dyDescent="0.2">
      <c r="N68" s="58"/>
      <c r="O68" s="58"/>
      <c r="P68" s="58"/>
      <c r="Q68" s="58"/>
      <c r="R68" s="58"/>
      <c r="S68" s="58"/>
    </row>
    <row r="69" spans="14:19" x14ac:dyDescent="0.2">
      <c r="N69" s="58"/>
      <c r="O69" s="58"/>
      <c r="P69" s="58"/>
      <c r="Q69" s="58"/>
      <c r="R69" s="58"/>
      <c r="S69" s="58"/>
    </row>
    <row r="70" spans="14:19" x14ac:dyDescent="0.2">
      <c r="N70" s="58"/>
      <c r="O70" s="58"/>
      <c r="P70" s="58"/>
      <c r="Q70" s="58"/>
      <c r="R70" s="58"/>
      <c r="S70" s="58"/>
    </row>
    <row r="71" spans="14:19" x14ac:dyDescent="0.2">
      <c r="N71" s="58"/>
      <c r="O71" s="58"/>
      <c r="P71" s="58"/>
      <c r="Q71" s="58"/>
      <c r="R71" s="58"/>
      <c r="S71" s="58"/>
    </row>
    <row r="72" spans="14:19" x14ac:dyDescent="0.2">
      <c r="N72" s="58"/>
      <c r="O72" s="58"/>
      <c r="P72" s="58"/>
      <c r="Q72" s="58"/>
      <c r="R72" s="58"/>
      <c r="S72" s="58"/>
    </row>
    <row r="73" spans="14:19" x14ac:dyDescent="0.2">
      <c r="N73" s="58"/>
      <c r="O73" s="58"/>
      <c r="P73" s="58"/>
      <c r="Q73" s="58"/>
      <c r="R73" s="58"/>
      <c r="S73" s="58"/>
    </row>
    <row r="74" spans="14:19" x14ac:dyDescent="0.2">
      <c r="N74" s="58"/>
      <c r="O74" s="58"/>
      <c r="P74" s="58"/>
      <c r="Q74" s="58"/>
      <c r="R74" s="58"/>
      <c r="S74" s="58"/>
    </row>
    <row r="75" spans="14:19" x14ac:dyDescent="0.2">
      <c r="N75" s="58"/>
      <c r="O75" s="58"/>
      <c r="P75" s="58"/>
      <c r="Q75" s="58"/>
      <c r="R75" s="58"/>
      <c r="S75" s="58"/>
    </row>
    <row r="76" spans="14:19" x14ac:dyDescent="0.2">
      <c r="N76" s="58"/>
      <c r="O76" s="58"/>
      <c r="P76" s="58"/>
      <c r="Q76" s="58"/>
      <c r="R76" s="58"/>
      <c r="S76" s="58"/>
    </row>
    <row r="77" spans="14:19" x14ac:dyDescent="0.2">
      <c r="N77" s="58"/>
      <c r="O77" s="58"/>
      <c r="P77" s="58"/>
      <c r="Q77" s="58"/>
      <c r="R77" s="58"/>
      <c r="S77" s="58"/>
    </row>
    <row r="78" spans="14:19" x14ac:dyDescent="0.2">
      <c r="N78" s="58"/>
      <c r="O78" s="58"/>
      <c r="P78" s="58"/>
      <c r="Q78" s="58"/>
      <c r="R78" s="58"/>
      <c r="S78" s="58"/>
    </row>
    <row r="79" spans="14:19" x14ac:dyDescent="0.2">
      <c r="N79" s="58"/>
      <c r="O79" s="58"/>
      <c r="P79" s="58"/>
      <c r="Q79" s="58"/>
      <c r="R79" s="58"/>
      <c r="S79" s="58"/>
    </row>
    <row r="80" spans="14:19" x14ac:dyDescent="0.2">
      <c r="N80" s="58"/>
      <c r="O80" s="58"/>
      <c r="P80" s="58"/>
      <c r="Q80" s="58"/>
      <c r="R80" s="58"/>
      <c r="S80" s="58"/>
    </row>
    <row r="81" spans="14:19" x14ac:dyDescent="0.2">
      <c r="N81" s="58"/>
      <c r="O81" s="58"/>
      <c r="P81" s="58"/>
      <c r="Q81" s="58"/>
      <c r="R81" s="58"/>
      <c r="S81" s="58"/>
    </row>
    <row r="82" spans="14:19" x14ac:dyDescent="0.2">
      <c r="N82" s="58"/>
      <c r="O82" s="58"/>
      <c r="P82" s="58"/>
      <c r="Q82" s="58"/>
      <c r="R82" s="58"/>
      <c r="S82" s="58"/>
    </row>
    <row r="83" spans="14:19" x14ac:dyDescent="0.2">
      <c r="N83" s="58"/>
      <c r="O83" s="58"/>
      <c r="P83" s="58"/>
      <c r="Q83" s="58"/>
      <c r="R83" s="58"/>
      <c r="S83" s="58"/>
    </row>
    <row r="84" spans="14:19" x14ac:dyDescent="0.2">
      <c r="N84" s="58"/>
      <c r="O84" s="58"/>
      <c r="P84" s="58"/>
      <c r="Q84" s="58"/>
      <c r="R84" s="58"/>
      <c r="S84" s="58"/>
    </row>
    <row r="85" spans="14:19" x14ac:dyDescent="0.2">
      <c r="N85" s="58"/>
      <c r="O85" s="58"/>
      <c r="P85" s="58"/>
      <c r="Q85" s="58"/>
      <c r="R85" s="58"/>
      <c r="S85" s="58"/>
    </row>
    <row r="86" spans="14:19" x14ac:dyDescent="0.2">
      <c r="N86" s="58"/>
      <c r="O86" s="58"/>
      <c r="P86" s="58"/>
      <c r="Q86" s="58"/>
      <c r="R86" s="58"/>
      <c r="S86" s="58"/>
    </row>
    <row r="87" spans="14:19" x14ac:dyDescent="0.2">
      <c r="N87" s="58"/>
      <c r="O87" s="58"/>
      <c r="P87" s="58"/>
      <c r="Q87" s="58"/>
      <c r="R87" s="58"/>
      <c r="S87" s="58"/>
    </row>
    <row r="88" spans="14:19" x14ac:dyDescent="0.2">
      <c r="N88" s="58"/>
      <c r="O88" s="58"/>
      <c r="P88" s="58"/>
      <c r="Q88" s="58"/>
      <c r="R88" s="58"/>
      <c r="S88" s="58"/>
    </row>
    <row r="89" spans="14:19" x14ac:dyDescent="0.2">
      <c r="N89" s="58"/>
      <c r="O89" s="58"/>
      <c r="P89" s="58"/>
      <c r="Q89" s="58"/>
      <c r="R89" s="58"/>
      <c r="S89" s="58"/>
    </row>
    <row r="90" spans="14:19" x14ac:dyDescent="0.2">
      <c r="N90" s="58"/>
      <c r="O90" s="58"/>
      <c r="P90" s="58"/>
      <c r="Q90" s="58"/>
      <c r="R90" s="58"/>
      <c r="S90" s="58"/>
    </row>
    <row r="91" spans="14:19" x14ac:dyDescent="0.2">
      <c r="N91" s="58"/>
      <c r="O91" s="58"/>
      <c r="P91" s="58"/>
      <c r="Q91" s="58"/>
      <c r="R91" s="58"/>
      <c r="S91" s="58"/>
    </row>
    <row r="92" spans="14:19" x14ac:dyDescent="0.2">
      <c r="N92" s="58"/>
      <c r="O92" s="58"/>
      <c r="P92" s="58"/>
      <c r="Q92" s="58"/>
      <c r="R92" s="58"/>
      <c r="S92" s="58"/>
    </row>
    <row r="93" spans="14:19" x14ac:dyDescent="0.2">
      <c r="N93" s="58"/>
      <c r="O93" s="58"/>
      <c r="P93" s="58"/>
      <c r="Q93" s="58"/>
      <c r="R93" s="58"/>
      <c r="S93" s="58"/>
    </row>
    <row r="94" spans="14:19" x14ac:dyDescent="0.2">
      <c r="N94" s="58"/>
      <c r="O94" s="58"/>
      <c r="P94" s="58"/>
      <c r="Q94" s="58"/>
      <c r="R94" s="58"/>
      <c r="S94" s="58"/>
    </row>
    <row r="95" spans="14:19" x14ac:dyDescent="0.2">
      <c r="N95" s="58"/>
      <c r="O95" s="58"/>
      <c r="P95" s="58"/>
      <c r="Q95" s="58"/>
      <c r="R95" s="58"/>
      <c r="S95" s="58"/>
    </row>
    <row r="96" spans="14:19" x14ac:dyDescent="0.2">
      <c r="N96" s="58"/>
      <c r="O96" s="58"/>
      <c r="P96" s="58"/>
      <c r="Q96" s="58"/>
      <c r="R96" s="58"/>
      <c r="S96" s="58"/>
    </row>
    <row r="97" spans="14:19" x14ac:dyDescent="0.2">
      <c r="N97" s="58"/>
      <c r="O97" s="58"/>
      <c r="P97" s="58"/>
      <c r="Q97" s="58"/>
      <c r="R97" s="58"/>
      <c r="S97" s="58"/>
    </row>
    <row r="98" spans="14:19" x14ac:dyDescent="0.2">
      <c r="N98" s="58"/>
      <c r="O98" s="58"/>
      <c r="P98" s="58"/>
      <c r="Q98" s="58"/>
      <c r="R98" s="58"/>
      <c r="S98" s="58"/>
    </row>
    <row r="99" spans="14:19" x14ac:dyDescent="0.2">
      <c r="N99" s="58"/>
      <c r="O99" s="58"/>
      <c r="P99" s="58"/>
      <c r="Q99" s="58"/>
      <c r="R99" s="58"/>
      <c r="S99" s="58"/>
    </row>
    <row r="100" spans="14:19" x14ac:dyDescent="0.2">
      <c r="N100" s="58"/>
      <c r="O100" s="58"/>
      <c r="P100" s="58"/>
      <c r="Q100" s="58"/>
      <c r="R100" s="58"/>
      <c r="S100" s="58"/>
    </row>
    <row r="101" spans="14:19" x14ac:dyDescent="0.2">
      <c r="N101" s="58"/>
      <c r="O101" s="58"/>
      <c r="P101" s="58"/>
      <c r="Q101" s="58"/>
      <c r="R101" s="58"/>
      <c r="S101" s="58"/>
    </row>
    <row r="102" spans="14:19" x14ac:dyDescent="0.2">
      <c r="N102" s="58"/>
      <c r="O102" s="58"/>
      <c r="P102" s="58"/>
      <c r="Q102" s="58"/>
      <c r="R102" s="58"/>
      <c r="S102" s="58"/>
    </row>
    <row r="103" spans="14:19" x14ac:dyDescent="0.2">
      <c r="N103" s="58"/>
      <c r="O103" s="58"/>
      <c r="P103" s="58"/>
      <c r="Q103" s="58"/>
      <c r="R103" s="58"/>
      <c r="S103" s="58"/>
    </row>
    <row r="104" spans="14:19" x14ac:dyDescent="0.2">
      <c r="N104" s="58"/>
      <c r="O104" s="58"/>
      <c r="P104" s="58"/>
      <c r="Q104" s="58"/>
      <c r="R104" s="58"/>
      <c r="S104" s="58"/>
    </row>
    <row r="105" spans="14:19" x14ac:dyDescent="0.2">
      <c r="N105" s="58"/>
      <c r="O105" s="58"/>
      <c r="P105" s="58"/>
      <c r="Q105" s="58"/>
      <c r="R105" s="58"/>
      <c r="S105" s="58"/>
    </row>
    <row r="106" spans="14:19" x14ac:dyDescent="0.2">
      <c r="N106" s="58"/>
      <c r="O106" s="58"/>
      <c r="P106" s="58"/>
      <c r="Q106" s="58"/>
      <c r="R106" s="58"/>
      <c r="S106" s="58"/>
    </row>
    <row r="107" spans="14:19" x14ac:dyDescent="0.2">
      <c r="N107" s="58"/>
      <c r="O107" s="58"/>
      <c r="P107" s="58"/>
      <c r="Q107" s="58"/>
      <c r="R107" s="58"/>
      <c r="S107" s="58"/>
    </row>
    <row r="108" spans="14:19" x14ac:dyDescent="0.2">
      <c r="N108" s="58"/>
      <c r="O108" s="58"/>
      <c r="P108" s="58"/>
      <c r="Q108" s="58"/>
      <c r="R108" s="58"/>
      <c r="S108" s="58"/>
    </row>
    <row r="109" spans="14:19" x14ac:dyDescent="0.2">
      <c r="N109" s="58"/>
      <c r="O109" s="58"/>
      <c r="P109" s="58"/>
      <c r="Q109" s="58"/>
      <c r="R109" s="58"/>
      <c r="S109" s="58"/>
    </row>
    <row r="110" spans="14:19" x14ac:dyDescent="0.2">
      <c r="N110" s="58"/>
      <c r="O110" s="58"/>
      <c r="P110" s="58"/>
      <c r="Q110" s="58"/>
      <c r="R110" s="58"/>
      <c r="S110" s="58"/>
    </row>
    <row r="111" spans="14:19" x14ac:dyDescent="0.2">
      <c r="N111" s="58"/>
      <c r="O111" s="58"/>
      <c r="P111" s="58"/>
      <c r="Q111" s="58"/>
      <c r="R111" s="58"/>
      <c r="S111" s="58"/>
    </row>
    <row r="112" spans="14:19" x14ac:dyDescent="0.2">
      <c r="N112" s="58"/>
      <c r="O112" s="58"/>
      <c r="P112" s="58"/>
      <c r="Q112" s="58"/>
      <c r="R112" s="58"/>
      <c r="S112" s="58"/>
    </row>
    <row r="113" spans="14:19" x14ac:dyDescent="0.2">
      <c r="N113" s="58"/>
      <c r="O113" s="58"/>
      <c r="P113" s="58"/>
      <c r="Q113" s="58"/>
      <c r="R113" s="58"/>
      <c r="S113" s="58"/>
    </row>
    <row r="114" spans="14:19" x14ac:dyDescent="0.2">
      <c r="N114" s="58"/>
      <c r="O114" s="58"/>
      <c r="P114" s="58"/>
      <c r="Q114" s="58"/>
      <c r="R114" s="58"/>
      <c r="S114" s="58"/>
    </row>
    <row r="115" spans="14:19" x14ac:dyDescent="0.2">
      <c r="N115" s="58"/>
      <c r="O115" s="58"/>
      <c r="P115" s="58"/>
      <c r="Q115" s="58"/>
      <c r="R115" s="58"/>
      <c r="S115" s="58"/>
    </row>
    <row r="116" spans="14:19" x14ac:dyDescent="0.2">
      <c r="N116" s="58"/>
      <c r="O116" s="58"/>
      <c r="P116" s="58"/>
      <c r="Q116" s="58"/>
      <c r="R116" s="58"/>
      <c r="S116" s="58"/>
    </row>
    <row r="117" spans="14:19" x14ac:dyDescent="0.2">
      <c r="N117" s="58"/>
      <c r="O117" s="58"/>
      <c r="P117" s="58"/>
      <c r="Q117" s="58"/>
      <c r="R117" s="58"/>
      <c r="S117" s="58"/>
    </row>
    <row r="118" spans="14:19" x14ac:dyDescent="0.2">
      <c r="N118" s="58"/>
      <c r="O118" s="58"/>
      <c r="P118" s="58"/>
      <c r="Q118" s="58"/>
      <c r="R118" s="58"/>
      <c r="S118" s="58"/>
    </row>
    <row r="119" spans="14:19" x14ac:dyDescent="0.2">
      <c r="N119" s="58"/>
      <c r="O119" s="58"/>
      <c r="P119" s="58"/>
      <c r="Q119" s="58"/>
      <c r="R119" s="58"/>
      <c r="S119" s="58"/>
    </row>
    <row r="120" spans="14:19" x14ac:dyDescent="0.2">
      <c r="N120" s="58"/>
      <c r="O120" s="58"/>
      <c r="P120" s="58"/>
      <c r="Q120" s="58"/>
      <c r="R120" s="58"/>
      <c r="S120" s="58"/>
    </row>
    <row r="121" spans="14:19" x14ac:dyDescent="0.2">
      <c r="N121" s="58"/>
      <c r="O121" s="58"/>
      <c r="P121" s="58"/>
      <c r="Q121" s="58"/>
      <c r="R121" s="58"/>
      <c r="S121" s="58"/>
    </row>
    <row r="122" spans="14:19" x14ac:dyDescent="0.2">
      <c r="N122" s="58"/>
      <c r="O122" s="58"/>
      <c r="P122" s="58"/>
      <c r="Q122" s="58"/>
      <c r="R122" s="58"/>
      <c r="S122" s="58"/>
    </row>
    <row r="123" spans="14:19" x14ac:dyDescent="0.2">
      <c r="N123" s="58"/>
      <c r="O123" s="58"/>
      <c r="P123" s="58"/>
      <c r="Q123" s="58"/>
      <c r="R123" s="58"/>
      <c r="S123" s="58"/>
    </row>
    <row r="124" spans="14:19" x14ac:dyDescent="0.2">
      <c r="N124" s="58"/>
      <c r="O124" s="58"/>
      <c r="P124" s="58"/>
      <c r="Q124" s="58"/>
      <c r="R124" s="58"/>
      <c r="S124" s="58"/>
    </row>
    <row r="125" spans="14:19" x14ac:dyDescent="0.2">
      <c r="N125" s="58"/>
      <c r="O125" s="58"/>
      <c r="P125" s="58"/>
      <c r="Q125" s="58"/>
      <c r="R125" s="58"/>
      <c r="S125" s="58"/>
    </row>
    <row r="126" spans="14:19" x14ac:dyDescent="0.2">
      <c r="N126" s="58"/>
      <c r="O126" s="58"/>
      <c r="P126" s="58"/>
      <c r="Q126" s="58"/>
      <c r="R126" s="58"/>
      <c r="S126" s="58"/>
    </row>
    <row r="127" spans="14:19" x14ac:dyDescent="0.2">
      <c r="N127" s="58"/>
      <c r="O127" s="58"/>
      <c r="P127" s="58"/>
      <c r="Q127" s="58"/>
      <c r="R127" s="58"/>
      <c r="S127" s="58"/>
    </row>
    <row r="128" spans="14:19" x14ac:dyDescent="0.2">
      <c r="N128" s="58"/>
      <c r="O128" s="58"/>
      <c r="P128" s="58"/>
      <c r="Q128" s="58"/>
      <c r="R128" s="58"/>
      <c r="S128" s="58"/>
    </row>
    <row r="129" spans="14:19" x14ac:dyDescent="0.2">
      <c r="N129" s="58"/>
      <c r="O129" s="58"/>
      <c r="P129" s="58"/>
      <c r="Q129" s="58"/>
      <c r="R129" s="58"/>
      <c r="S129" s="58"/>
    </row>
    <row r="130" spans="14:19" x14ac:dyDescent="0.2">
      <c r="N130" s="58"/>
      <c r="O130" s="58"/>
      <c r="P130" s="58"/>
      <c r="Q130" s="58"/>
      <c r="R130" s="58"/>
      <c r="S130" s="58"/>
    </row>
    <row r="131" spans="14:19" x14ac:dyDescent="0.2">
      <c r="N131" s="58"/>
      <c r="O131" s="58"/>
      <c r="P131" s="58"/>
      <c r="Q131" s="58"/>
      <c r="R131" s="58"/>
      <c r="S131" s="58"/>
    </row>
    <row r="132" spans="14:19" x14ac:dyDescent="0.2">
      <c r="N132" s="58"/>
      <c r="O132" s="58"/>
      <c r="P132" s="58"/>
      <c r="Q132" s="58"/>
      <c r="R132" s="58"/>
      <c r="S132" s="58"/>
    </row>
    <row r="133" spans="14:19" x14ac:dyDescent="0.2">
      <c r="N133" s="58"/>
      <c r="O133" s="58"/>
      <c r="P133" s="58"/>
      <c r="Q133" s="58"/>
      <c r="R133" s="58"/>
      <c r="S133" s="58"/>
    </row>
    <row r="134" spans="14:19" x14ac:dyDescent="0.2">
      <c r="N134" s="58"/>
      <c r="O134" s="58"/>
      <c r="P134" s="58"/>
      <c r="Q134" s="58"/>
      <c r="R134" s="58"/>
      <c r="S134" s="58"/>
    </row>
    <row r="135" spans="14:19" x14ac:dyDescent="0.2">
      <c r="N135" s="58"/>
      <c r="O135" s="58"/>
      <c r="P135" s="58"/>
      <c r="Q135" s="58"/>
      <c r="R135" s="58"/>
      <c r="S135" s="58"/>
    </row>
    <row r="136" spans="14:19" x14ac:dyDescent="0.2">
      <c r="N136" s="58"/>
      <c r="O136" s="58"/>
      <c r="P136" s="58"/>
      <c r="Q136" s="58"/>
      <c r="R136" s="58"/>
      <c r="S136" s="58"/>
    </row>
    <row r="137" spans="14:19" x14ac:dyDescent="0.2">
      <c r="N137" s="58"/>
      <c r="O137" s="58"/>
      <c r="P137" s="58"/>
      <c r="Q137" s="58"/>
      <c r="R137" s="58"/>
      <c r="S137" s="58"/>
    </row>
    <row r="138" spans="14:19" x14ac:dyDescent="0.2">
      <c r="N138" s="58"/>
      <c r="O138" s="58"/>
      <c r="P138" s="58"/>
      <c r="Q138" s="58"/>
      <c r="R138" s="58"/>
      <c r="S138" s="58"/>
    </row>
    <row r="139" spans="14:19" x14ac:dyDescent="0.2">
      <c r="N139" s="58"/>
      <c r="O139" s="58"/>
      <c r="P139" s="58"/>
      <c r="Q139" s="58"/>
      <c r="R139" s="58"/>
      <c r="S139" s="58"/>
    </row>
    <row r="140" spans="14:19" x14ac:dyDescent="0.2">
      <c r="N140" s="58"/>
      <c r="O140" s="58"/>
      <c r="P140" s="58"/>
      <c r="Q140" s="58"/>
      <c r="R140" s="58"/>
      <c r="S140" s="58"/>
    </row>
    <row r="141" spans="14:19" x14ac:dyDescent="0.2">
      <c r="N141" s="58"/>
      <c r="O141" s="58"/>
      <c r="P141" s="58"/>
      <c r="Q141" s="58"/>
      <c r="R141" s="58"/>
      <c r="S141" s="58"/>
    </row>
    <row r="142" spans="14:19" x14ac:dyDescent="0.2">
      <c r="N142" s="58"/>
      <c r="O142" s="58"/>
      <c r="P142" s="58"/>
      <c r="Q142" s="58"/>
      <c r="R142" s="58"/>
      <c r="S142" s="58"/>
    </row>
    <row r="143" spans="14:19" x14ac:dyDescent="0.2">
      <c r="N143" s="58"/>
      <c r="O143" s="58"/>
      <c r="P143" s="58"/>
      <c r="Q143" s="58"/>
      <c r="R143" s="58"/>
      <c r="S143" s="58"/>
    </row>
    <row r="144" spans="14:19" x14ac:dyDescent="0.2">
      <c r="N144" s="58"/>
      <c r="O144" s="58"/>
      <c r="P144" s="58"/>
      <c r="Q144" s="58"/>
      <c r="R144" s="58"/>
      <c r="S144" s="58"/>
    </row>
    <row r="145" spans="14:19" x14ac:dyDescent="0.2">
      <c r="N145" s="58"/>
      <c r="O145" s="58"/>
      <c r="P145" s="58"/>
      <c r="Q145" s="58"/>
      <c r="R145" s="58"/>
      <c r="S145" s="58"/>
    </row>
    <row r="146" spans="14:19" x14ac:dyDescent="0.2">
      <c r="N146" s="58"/>
      <c r="O146" s="58"/>
      <c r="P146" s="58"/>
      <c r="Q146" s="58"/>
      <c r="R146" s="58"/>
      <c r="S146" s="58"/>
    </row>
    <row r="147" spans="14:19" x14ac:dyDescent="0.2">
      <c r="N147" s="58"/>
      <c r="O147" s="58"/>
      <c r="P147" s="58"/>
      <c r="Q147" s="58"/>
      <c r="R147" s="58"/>
      <c r="S147" s="58"/>
    </row>
    <row r="148" spans="14:19" x14ac:dyDescent="0.2">
      <c r="N148" s="58"/>
      <c r="O148" s="58"/>
      <c r="P148" s="58"/>
      <c r="Q148" s="58"/>
      <c r="R148" s="58"/>
      <c r="S148" s="58"/>
    </row>
    <row r="149" spans="14:19" x14ac:dyDescent="0.2">
      <c r="N149" s="58"/>
      <c r="O149" s="58"/>
      <c r="P149" s="58"/>
      <c r="Q149" s="58"/>
      <c r="R149" s="58"/>
      <c r="S149" s="58"/>
    </row>
    <row r="150" spans="14:19" x14ac:dyDescent="0.2">
      <c r="N150" s="58"/>
      <c r="O150" s="58"/>
      <c r="P150" s="58"/>
      <c r="Q150" s="58"/>
      <c r="R150" s="58"/>
      <c r="S150" s="58"/>
    </row>
    <row r="151" spans="14:19" x14ac:dyDescent="0.2">
      <c r="N151" s="58"/>
      <c r="O151" s="58"/>
      <c r="P151" s="58"/>
      <c r="Q151" s="58"/>
      <c r="R151" s="58"/>
      <c r="S151" s="58"/>
    </row>
    <row r="152" spans="14:19" x14ac:dyDescent="0.2">
      <c r="N152" s="58"/>
      <c r="O152" s="58"/>
      <c r="P152" s="58"/>
      <c r="Q152" s="58"/>
      <c r="R152" s="58"/>
      <c r="S152" s="58"/>
    </row>
    <row r="153" spans="14:19" x14ac:dyDescent="0.2">
      <c r="N153" s="58"/>
      <c r="O153" s="58"/>
      <c r="P153" s="58"/>
      <c r="Q153" s="58"/>
      <c r="R153" s="58"/>
      <c r="S153" s="58"/>
    </row>
    <row r="154" spans="14:19" x14ac:dyDescent="0.2">
      <c r="N154" s="58"/>
      <c r="O154" s="58"/>
      <c r="P154" s="58"/>
      <c r="Q154" s="58"/>
      <c r="R154" s="58"/>
      <c r="S154" s="58"/>
    </row>
    <row r="155" spans="14:19" x14ac:dyDescent="0.2">
      <c r="N155" s="58"/>
      <c r="O155" s="58"/>
      <c r="P155" s="58"/>
      <c r="Q155" s="58"/>
      <c r="R155" s="58"/>
      <c r="S155" s="58"/>
    </row>
    <row r="156" spans="14:19" x14ac:dyDescent="0.2">
      <c r="N156" s="58"/>
      <c r="O156" s="58"/>
      <c r="P156" s="58"/>
      <c r="Q156" s="58"/>
      <c r="R156" s="58"/>
      <c r="S156" s="58"/>
    </row>
    <row r="157" spans="14:19" x14ac:dyDescent="0.2">
      <c r="N157" s="58"/>
      <c r="O157" s="58"/>
      <c r="P157" s="58"/>
      <c r="Q157" s="58"/>
      <c r="R157" s="58"/>
      <c r="S157" s="58"/>
    </row>
    <row r="158" spans="14:19" x14ac:dyDescent="0.2">
      <c r="N158" s="58"/>
      <c r="O158" s="58"/>
      <c r="P158" s="58"/>
      <c r="Q158" s="58"/>
      <c r="R158" s="58"/>
      <c r="S158" s="58"/>
    </row>
    <row r="159" spans="14:19" x14ac:dyDescent="0.2">
      <c r="N159" s="58"/>
      <c r="O159" s="58"/>
      <c r="P159" s="58"/>
      <c r="Q159" s="58"/>
      <c r="R159" s="58"/>
      <c r="S159" s="58"/>
    </row>
    <row r="160" spans="14:19" x14ac:dyDescent="0.2">
      <c r="N160" s="58"/>
      <c r="O160" s="58"/>
      <c r="P160" s="58"/>
      <c r="Q160" s="58"/>
      <c r="R160" s="58"/>
      <c r="S160" s="58"/>
    </row>
    <row r="161" spans="14:19" x14ac:dyDescent="0.2">
      <c r="N161" s="58"/>
      <c r="O161" s="58"/>
      <c r="P161" s="58"/>
      <c r="Q161" s="58"/>
      <c r="R161" s="58"/>
      <c r="S161" s="58"/>
    </row>
    <row r="162" spans="14:19" x14ac:dyDescent="0.2">
      <c r="N162" s="58"/>
      <c r="O162" s="58"/>
      <c r="P162" s="58"/>
      <c r="Q162" s="58"/>
      <c r="R162" s="58"/>
      <c r="S162" s="58"/>
    </row>
    <row r="163" spans="14:19" x14ac:dyDescent="0.2">
      <c r="N163" s="58"/>
      <c r="O163" s="58"/>
      <c r="P163" s="58"/>
      <c r="Q163" s="58"/>
      <c r="R163" s="58"/>
      <c r="S163" s="58"/>
    </row>
    <row r="164" spans="14:19" x14ac:dyDescent="0.2">
      <c r="N164" s="58"/>
      <c r="O164" s="58"/>
      <c r="P164" s="58"/>
      <c r="Q164" s="58"/>
      <c r="R164" s="58"/>
      <c r="S164" s="58"/>
    </row>
    <row r="165" spans="14:19" x14ac:dyDescent="0.2">
      <c r="N165" s="58"/>
      <c r="O165" s="58"/>
      <c r="P165" s="58"/>
      <c r="Q165" s="58"/>
      <c r="R165" s="58"/>
      <c r="S165" s="58"/>
    </row>
    <row r="166" spans="14:19" x14ac:dyDescent="0.2">
      <c r="N166" s="58"/>
      <c r="O166" s="58"/>
      <c r="P166" s="58"/>
      <c r="Q166" s="58"/>
      <c r="R166" s="58"/>
      <c r="S166" s="58"/>
    </row>
    <row r="167" spans="14:19" x14ac:dyDescent="0.2">
      <c r="N167" s="58"/>
      <c r="O167" s="58"/>
      <c r="P167" s="58"/>
      <c r="Q167" s="58"/>
      <c r="R167" s="58"/>
      <c r="S167" s="58"/>
    </row>
    <row r="168" spans="14:19" x14ac:dyDescent="0.2">
      <c r="N168" s="58"/>
      <c r="O168" s="58"/>
      <c r="P168" s="58"/>
      <c r="Q168" s="58"/>
      <c r="R168" s="58"/>
      <c r="S168" s="58"/>
    </row>
    <row r="169" spans="14:19" x14ac:dyDescent="0.2">
      <c r="N169" s="58"/>
      <c r="O169" s="58"/>
      <c r="P169" s="58"/>
      <c r="Q169" s="58"/>
      <c r="R169" s="58"/>
      <c r="S169" s="58"/>
    </row>
    <row r="170" spans="14:19" x14ac:dyDescent="0.2">
      <c r="N170" s="58"/>
      <c r="O170" s="58"/>
      <c r="P170" s="58"/>
      <c r="Q170" s="58"/>
      <c r="R170" s="58"/>
      <c r="S170" s="58"/>
    </row>
    <row r="171" spans="14:19" x14ac:dyDescent="0.2">
      <c r="N171" s="58"/>
      <c r="O171" s="58"/>
      <c r="P171" s="58"/>
      <c r="Q171" s="58"/>
      <c r="R171" s="58"/>
      <c r="S171" s="58"/>
    </row>
    <row r="172" spans="14:19" x14ac:dyDescent="0.2">
      <c r="N172" s="58"/>
      <c r="O172" s="58"/>
      <c r="P172" s="58"/>
      <c r="Q172" s="58"/>
      <c r="R172" s="58"/>
      <c r="S172" s="58"/>
    </row>
    <row r="173" spans="14:19" x14ac:dyDescent="0.2">
      <c r="N173" s="58"/>
      <c r="O173" s="58"/>
      <c r="P173" s="58"/>
      <c r="Q173" s="58"/>
      <c r="R173" s="58"/>
      <c r="S173" s="58"/>
    </row>
    <row r="174" spans="14:19" x14ac:dyDescent="0.2">
      <c r="N174" s="58"/>
      <c r="O174" s="58"/>
      <c r="P174" s="58"/>
      <c r="Q174" s="58"/>
      <c r="R174" s="58"/>
      <c r="S174" s="58"/>
    </row>
    <row r="175" spans="14:19" x14ac:dyDescent="0.2">
      <c r="N175" s="58"/>
      <c r="O175" s="58"/>
      <c r="P175" s="58"/>
      <c r="Q175" s="58"/>
      <c r="R175" s="58"/>
      <c r="S175" s="58"/>
    </row>
    <row r="176" spans="14:19" x14ac:dyDescent="0.2">
      <c r="N176" s="58"/>
      <c r="O176" s="58"/>
      <c r="P176" s="58"/>
      <c r="Q176" s="58"/>
      <c r="R176" s="58"/>
      <c r="S176" s="58"/>
    </row>
    <row r="177" spans="14:19" x14ac:dyDescent="0.2">
      <c r="N177" s="58"/>
      <c r="O177" s="58"/>
      <c r="P177" s="58"/>
      <c r="Q177" s="58"/>
      <c r="R177" s="58"/>
      <c r="S177" s="58"/>
    </row>
    <row r="178" spans="14:19" x14ac:dyDescent="0.2">
      <c r="N178" s="58"/>
      <c r="O178" s="58"/>
      <c r="P178" s="58"/>
      <c r="Q178" s="58"/>
      <c r="R178" s="58"/>
      <c r="S178" s="58"/>
    </row>
    <row r="179" spans="14:19" x14ac:dyDescent="0.2">
      <c r="N179" s="58"/>
      <c r="O179" s="58"/>
      <c r="P179" s="58"/>
      <c r="Q179" s="58"/>
      <c r="R179" s="58"/>
      <c r="S179" s="58"/>
    </row>
    <row r="180" spans="14:19" x14ac:dyDescent="0.2">
      <c r="N180" s="58"/>
      <c r="O180" s="58"/>
      <c r="P180" s="58"/>
      <c r="Q180" s="58"/>
      <c r="R180" s="58"/>
      <c r="S180" s="58"/>
    </row>
    <row r="181" spans="14:19" x14ac:dyDescent="0.2">
      <c r="N181" s="58"/>
      <c r="O181" s="58"/>
      <c r="P181" s="58"/>
      <c r="Q181" s="58"/>
      <c r="R181" s="58"/>
      <c r="S181" s="58"/>
    </row>
    <row r="182" spans="14:19" x14ac:dyDescent="0.2">
      <c r="N182" s="58"/>
      <c r="O182" s="58"/>
      <c r="P182" s="58"/>
      <c r="Q182" s="58"/>
      <c r="R182" s="58"/>
      <c r="S182" s="58"/>
    </row>
    <row r="183" spans="14:19" x14ac:dyDescent="0.2">
      <c r="N183" s="58"/>
      <c r="O183" s="58"/>
      <c r="P183" s="58"/>
      <c r="Q183" s="58"/>
      <c r="R183" s="58"/>
      <c r="S183" s="58"/>
    </row>
    <row r="184" spans="14:19" x14ac:dyDescent="0.2">
      <c r="N184" s="58"/>
      <c r="O184" s="58"/>
      <c r="P184" s="58"/>
      <c r="Q184" s="58"/>
      <c r="R184" s="58"/>
      <c r="S184" s="58"/>
    </row>
    <row r="185" spans="14:19" x14ac:dyDescent="0.2">
      <c r="N185" s="58"/>
      <c r="O185" s="58"/>
      <c r="P185" s="58"/>
      <c r="Q185" s="58"/>
      <c r="R185" s="58"/>
      <c r="S185" s="58"/>
    </row>
    <row r="186" spans="14:19" x14ac:dyDescent="0.2">
      <c r="N186" s="58"/>
      <c r="O186" s="58"/>
      <c r="P186" s="58"/>
      <c r="Q186" s="58"/>
      <c r="R186" s="58"/>
      <c r="S186" s="58"/>
    </row>
    <row r="187" spans="14:19" x14ac:dyDescent="0.2">
      <c r="N187" s="58"/>
      <c r="O187" s="58"/>
      <c r="P187" s="58"/>
      <c r="Q187" s="58"/>
      <c r="R187" s="58"/>
      <c r="S187" s="58"/>
    </row>
    <row r="188" spans="14:19" x14ac:dyDescent="0.2">
      <c r="N188" s="58"/>
      <c r="O188" s="58"/>
      <c r="P188" s="58"/>
      <c r="Q188" s="58"/>
      <c r="R188" s="58"/>
      <c r="S188" s="58"/>
    </row>
    <row r="189" spans="14:19" x14ac:dyDescent="0.2">
      <c r="N189" s="58"/>
      <c r="O189" s="58"/>
      <c r="P189" s="58"/>
      <c r="Q189" s="58"/>
      <c r="R189" s="58"/>
      <c r="S189" s="58"/>
    </row>
    <row r="190" spans="14:19" x14ac:dyDescent="0.2">
      <c r="N190" s="58"/>
      <c r="O190" s="58"/>
      <c r="P190" s="58"/>
      <c r="Q190" s="58"/>
      <c r="R190" s="58"/>
      <c r="S190" s="58"/>
    </row>
    <row r="191" spans="14:19" x14ac:dyDescent="0.2">
      <c r="N191" s="58"/>
      <c r="O191" s="58"/>
      <c r="P191" s="58"/>
      <c r="Q191" s="58"/>
      <c r="R191" s="58"/>
      <c r="S191" s="58"/>
    </row>
    <row r="192" spans="14:19" x14ac:dyDescent="0.2">
      <c r="N192" s="58"/>
      <c r="O192" s="58"/>
      <c r="P192" s="58"/>
      <c r="Q192" s="58"/>
      <c r="R192" s="58"/>
      <c r="S192" s="58"/>
    </row>
    <row r="193" spans="14:19" x14ac:dyDescent="0.2">
      <c r="N193" s="58"/>
      <c r="O193" s="58"/>
      <c r="P193" s="58"/>
      <c r="Q193" s="58"/>
      <c r="R193" s="58"/>
      <c r="S193" s="58"/>
    </row>
    <row r="194" spans="14:19" x14ac:dyDescent="0.2">
      <c r="N194" s="58"/>
      <c r="O194" s="58"/>
      <c r="P194" s="58"/>
      <c r="Q194" s="58"/>
      <c r="R194" s="58"/>
      <c r="S194" s="58"/>
    </row>
    <row r="195" spans="14:19" x14ac:dyDescent="0.2">
      <c r="N195" s="58"/>
      <c r="O195" s="58"/>
      <c r="P195" s="58"/>
      <c r="Q195" s="58"/>
      <c r="R195" s="58"/>
      <c r="S195" s="58"/>
    </row>
    <row r="196" spans="14:19" x14ac:dyDescent="0.2">
      <c r="N196" s="58"/>
      <c r="O196" s="58"/>
      <c r="P196" s="58"/>
      <c r="Q196" s="58"/>
      <c r="R196" s="58"/>
      <c r="S196" s="58"/>
    </row>
    <row r="197" spans="14:19" x14ac:dyDescent="0.2">
      <c r="N197" s="58"/>
      <c r="O197" s="58"/>
      <c r="P197" s="58"/>
      <c r="Q197" s="58"/>
      <c r="R197" s="58"/>
      <c r="S197" s="58"/>
    </row>
    <row r="198" spans="14:19" x14ac:dyDescent="0.2">
      <c r="N198" s="58"/>
      <c r="O198" s="58"/>
      <c r="P198" s="58"/>
      <c r="Q198" s="58"/>
      <c r="R198" s="58"/>
      <c r="S198" s="58"/>
    </row>
    <row r="199" spans="14:19" x14ac:dyDescent="0.2">
      <c r="N199" s="58"/>
      <c r="O199" s="58"/>
      <c r="P199" s="58"/>
      <c r="Q199" s="58"/>
      <c r="R199" s="58"/>
      <c r="S199" s="58"/>
    </row>
    <row r="200" spans="14:19" x14ac:dyDescent="0.2">
      <c r="N200" s="58"/>
      <c r="O200" s="58"/>
      <c r="P200" s="58"/>
      <c r="Q200" s="58"/>
      <c r="R200" s="58"/>
      <c r="S200" s="58"/>
    </row>
  </sheetData>
  <mergeCells count="11">
    <mergeCell ref="BP2:BU2"/>
    <mergeCell ref="BJ2:BO2"/>
    <mergeCell ref="B2:G2"/>
    <mergeCell ref="H2:M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H35"/>
  <sheetViews>
    <sheetView workbookViewId="0">
      <selection activeCell="H11" sqref="H11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4.140625" style="2" customWidth="1"/>
    <col min="7" max="7" width="11.42578125" style="2"/>
    <col min="8" max="8" width="17.42578125" style="2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100</v>
      </c>
      <c r="H1" s="1"/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12" t="s">
        <v>95</v>
      </c>
      <c r="H2" s="4" t="s">
        <v>100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13" t="s">
        <v>0</v>
      </c>
      <c r="H3" s="6" t="s">
        <v>99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14">
        <v>48</v>
      </c>
      <c r="H4" s="8" t="s">
        <v>101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14">
        <v>20</v>
      </c>
      <c r="H5" s="8" t="s">
        <v>102</v>
      </c>
    </row>
    <row r="6" spans="1:8" ht="13.5" thickBot="1" x14ac:dyDescent="0.25">
      <c r="A6" s="7" t="s">
        <v>3</v>
      </c>
      <c r="B6" s="8" t="s">
        <v>35</v>
      </c>
      <c r="D6" s="7">
        <v>150</v>
      </c>
      <c r="E6" s="8" t="s">
        <v>66</v>
      </c>
      <c r="G6" s="15">
        <v>55</v>
      </c>
      <c r="H6" s="11" t="s">
        <v>91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</row>
    <row r="12" spans="1:8" x14ac:dyDescent="0.2">
      <c r="A12" s="7" t="s">
        <v>9</v>
      </c>
      <c r="B12" s="8" t="s">
        <v>41</v>
      </c>
      <c r="D12" s="7">
        <v>251</v>
      </c>
      <c r="E12" s="8" t="s">
        <v>72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</row>
    <row r="17" spans="1:5" x14ac:dyDescent="0.2">
      <c r="A17" s="7" t="s">
        <v>14</v>
      </c>
      <c r="B17" s="8" t="s">
        <v>46</v>
      </c>
      <c r="D17" s="7">
        <v>351</v>
      </c>
      <c r="E17" s="8" t="s">
        <v>77</v>
      </c>
    </row>
    <row r="18" spans="1:5" x14ac:dyDescent="0.2">
      <c r="A18" s="7" t="s">
        <v>15</v>
      </c>
      <c r="B18" s="8" t="s">
        <v>47</v>
      </c>
      <c r="D18" s="7">
        <v>401</v>
      </c>
      <c r="E18" s="8" t="s">
        <v>78</v>
      </c>
    </row>
    <row r="19" spans="1:5" x14ac:dyDescent="0.2">
      <c r="A19" s="7" t="s">
        <v>16</v>
      </c>
      <c r="B19" s="8" t="s">
        <v>48</v>
      </c>
      <c r="D19" s="7">
        <v>402</v>
      </c>
      <c r="E19" s="8" t="s">
        <v>79</v>
      </c>
    </row>
    <row r="20" spans="1:5" x14ac:dyDescent="0.2">
      <c r="A20" s="7" t="s">
        <v>17</v>
      </c>
      <c r="B20" s="8" t="s">
        <v>49</v>
      </c>
      <c r="D20" s="7">
        <v>403</v>
      </c>
      <c r="E20" s="8" t="s">
        <v>80</v>
      </c>
    </row>
    <row r="21" spans="1:5" x14ac:dyDescent="0.2">
      <c r="A21" s="7" t="s">
        <v>18</v>
      </c>
      <c r="B21" s="8" t="s">
        <v>50</v>
      </c>
      <c r="D21" s="7">
        <v>410</v>
      </c>
      <c r="E21" s="8" t="s">
        <v>81</v>
      </c>
    </row>
    <row r="22" spans="1:5" x14ac:dyDescent="0.2">
      <c r="A22" s="7" t="s">
        <v>19</v>
      </c>
      <c r="B22" s="8" t="s">
        <v>51</v>
      </c>
      <c r="D22" s="7">
        <v>420</v>
      </c>
      <c r="E22" s="8" t="s">
        <v>82</v>
      </c>
    </row>
    <row r="23" spans="1:5" x14ac:dyDescent="0.2">
      <c r="A23" s="7" t="s">
        <v>20</v>
      </c>
      <c r="B23" s="8" t="s">
        <v>52</v>
      </c>
      <c r="D23" s="7">
        <v>421</v>
      </c>
      <c r="E23" s="8" t="s">
        <v>83</v>
      </c>
    </row>
    <row r="24" spans="1:5" x14ac:dyDescent="0.2">
      <c r="A24" s="7" t="s">
        <v>21</v>
      </c>
      <c r="B24" s="8" t="s">
        <v>53</v>
      </c>
      <c r="D24" s="7">
        <v>430</v>
      </c>
      <c r="E24" s="8" t="s">
        <v>84</v>
      </c>
    </row>
    <row r="25" spans="1:5" x14ac:dyDescent="0.2">
      <c r="A25" s="7" t="s">
        <v>22</v>
      </c>
      <c r="B25" s="8" t="s">
        <v>54</v>
      </c>
      <c r="D25" s="7">
        <v>431</v>
      </c>
      <c r="E25" s="8" t="s">
        <v>85</v>
      </c>
    </row>
    <row r="26" spans="1:5" x14ac:dyDescent="0.2">
      <c r="A26" s="7" t="s">
        <v>23</v>
      </c>
      <c r="B26" s="8" t="s">
        <v>55</v>
      </c>
      <c r="D26" s="7">
        <v>441</v>
      </c>
      <c r="E26" s="8" t="s">
        <v>86</v>
      </c>
    </row>
    <row r="27" spans="1:5" x14ac:dyDescent="0.2">
      <c r="A27" s="7" t="s">
        <v>24</v>
      </c>
      <c r="B27" s="8" t="s">
        <v>56</v>
      </c>
      <c r="D27" s="7">
        <v>450</v>
      </c>
      <c r="E27" s="8" t="s">
        <v>87</v>
      </c>
    </row>
    <row r="28" spans="1:5" x14ac:dyDescent="0.2">
      <c r="A28" s="7" t="s">
        <v>25</v>
      </c>
      <c r="B28" s="8" t="s">
        <v>57</v>
      </c>
      <c r="D28" s="7">
        <v>451</v>
      </c>
      <c r="E28" s="8" t="s">
        <v>88</v>
      </c>
    </row>
    <row r="29" spans="1:5" x14ac:dyDescent="0.2">
      <c r="A29" s="7" t="s">
        <v>26</v>
      </c>
      <c r="B29" s="8" t="s">
        <v>58</v>
      </c>
      <c r="D29" s="7">
        <v>452</v>
      </c>
      <c r="E29" s="8" t="s">
        <v>109</v>
      </c>
    </row>
    <row r="30" spans="1:5" x14ac:dyDescent="0.2">
      <c r="A30" s="7" t="s">
        <v>27</v>
      </c>
      <c r="B30" s="8" t="s">
        <v>59</v>
      </c>
      <c r="D30" s="7">
        <v>552</v>
      </c>
      <c r="E30" s="8" t="s">
        <v>110</v>
      </c>
    </row>
    <row r="31" spans="1:5" x14ac:dyDescent="0.2">
      <c r="A31" s="7" t="s">
        <v>28</v>
      </c>
      <c r="B31" s="8" t="s">
        <v>60</v>
      </c>
      <c r="D31" s="7">
        <v>970</v>
      </c>
      <c r="E31" s="8" t="s">
        <v>89</v>
      </c>
    </row>
    <row r="32" spans="1:5" x14ac:dyDescent="0.2">
      <c r="A32" s="7" t="s">
        <v>29</v>
      </c>
      <c r="B32" s="8" t="s">
        <v>61</v>
      </c>
      <c r="D32" s="7">
        <v>980</v>
      </c>
      <c r="E32" s="8" t="s">
        <v>90</v>
      </c>
    </row>
    <row r="33" spans="1:5" x14ac:dyDescent="0.2">
      <c r="A33" s="9"/>
      <c r="B33" s="10"/>
      <c r="D33" s="7">
        <v>990</v>
      </c>
      <c r="E33" s="8" t="s">
        <v>91</v>
      </c>
    </row>
    <row r="34" spans="1:5" x14ac:dyDescent="0.2">
      <c r="D34" s="7">
        <v>3</v>
      </c>
      <c r="E34" s="8" t="s">
        <v>92</v>
      </c>
    </row>
    <row r="35" spans="1:5" x14ac:dyDescent="0.2">
      <c r="D35" s="9">
        <v>4</v>
      </c>
      <c r="E35" s="10" t="s">
        <v>93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Indice</vt:lpstr>
      <vt:lpstr>CAPV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Iñaki Valencia Zurbano</cp:lastModifiedBy>
  <dcterms:created xsi:type="dcterms:W3CDTF">2005-10-04T11:21:00Z</dcterms:created>
  <dcterms:modified xsi:type="dcterms:W3CDTF">2016-01-12T10:52:50Z</dcterms:modified>
</cp:coreProperties>
</file>